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oret\Dropbox\PC\Documents\Doc pro\aaaaa\"/>
    </mc:Choice>
  </mc:AlternateContent>
  <bookViews>
    <workbookView xWindow="0" yWindow="0" windowWidth="20490" windowHeight="7620"/>
  </bookViews>
  <sheets>
    <sheet name="E2 Dossier calculatrice" sheetId="1" r:id="rId1"/>
    <sheet name="Feuille 1" sheetId="2" r:id="rId2"/>
  </sheets>
  <calcPr calcId="162913"/>
  <extLst>
    <ext uri="GoogleSheetsCustomDataVersion1">
      <go:sheetsCustomData xmlns:go="http://customooxmlschemas.google.com/" r:id="rId6" roundtripDataSignature="AMtx7mjKMz0+WzstkZFRO3WC+nsb/JPgFw=="/>
    </ext>
  </extLst>
</workbook>
</file>

<file path=xl/calcChain.xml><?xml version="1.0" encoding="utf-8"?>
<calcChain xmlns="http://schemas.openxmlformats.org/spreadsheetml/2006/main">
  <c r="I18" i="1" l="1"/>
  <c r="G18" i="1"/>
  <c r="I17" i="1"/>
  <c r="G17" i="1"/>
  <c r="I16" i="1"/>
  <c r="G16" i="1"/>
  <c r="I15" i="1"/>
  <c r="G15" i="1"/>
  <c r="I14" i="1"/>
  <c r="G14" i="1"/>
  <c r="I13" i="1"/>
  <c r="G13" i="1"/>
  <c r="I12" i="1"/>
  <c r="I19" i="1" s="1"/>
  <c r="D19" i="1" s="1"/>
  <c r="G12" i="1"/>
  <c r="I11" i="1"/>
  <c r="G11" i="1"/>
  <c r="I10" i="1"/>
  <c r="G10" i="1"/>
  <c r="I9" i="1"/>
  <c r="G9" i="1"/>
</calcChain>
</file>

<file path=xl/sharedStrings.xml><?xml version="1.0" encoding="utf-8"?>
<sst xmlns="http://schemas.openxmlformats.org/spreadsheetml/2006/main" count="38" uniqueCount="29">
  <si>
    <t>BCP ANIMATION ENFANCE ET PERSONNES AGEES   - CCF</t>
  </si>
  <si>
    <t xml:space="preserve">Epreuve E2 : Contribution au fonctionnement de la structure ou du service par la mise en œuvre d’un projet d’animation </t>
  </si>
  <si>
    <t>Epreuve orale prenant appui sur un dossier</t>
  </si>
  <si>
    <t xml:space="preserve">PARTIE ECRITE : DOSSIER relatif au projet d’animation </t>
  </si>
  <si>
    <t>Compétences évaluées</t>
  </si>
  <si>
    <t>Critères d’évaluation</t>
  </si>
  <si>
    <t>Indicateurs et niveaux de réussite</t>
  </si>
  <si>
    <t>Note</t>
  </si>
  <si>
    <r>
      <rPr>
        <b/>
        <sz val="9"/>
        <color rgb="FF000000"/>
        <rFont val="Arial"/>
        <family val="2"/>
      </rPr>
      <t xml:space="preserve">Non réussi </t>
    </r>
    <r>
      <rPr>
        <b/>
        <sz val="9"/>
        <color rgb="FFFF0000"/>
        <rFont val="Arial"/>
        <family val="2"/>
      </rPr>
      <t>10%</t>
    </r>
  </si>
  <si>
    <r>
      <rPr>
        <b/>
        <sz val="8"/>
        <color rgb="FF000000"/>
        <rFont val="Arial"/>
        <family val="2"/>
      </rPr>
      <t xml:space="preserve">Insuffisamment réussi </t>
    </r>
    <r>
      <rPr>
        <b/>
        <sz val="8"/>
        <color rgb="FFFF0000"/>
        <rFont val="Arial"/>
        <family val="2"/>
      </rPr>
      <t>35%</t>
    </r>
  </si>
  <si>
    <r>
      <rPr>
        <b/>
        <sz val="9"/>
        <color rgb="FF000000"/>
        <rFont val="Arial"/>
        <family val="2"/>
      </rPr>
      <t xml:space="preserve">Réussi </t>
    </r>
    <r>
      <rPr>
        <b/>
        <sz val="9"/>
        <color rgb="FFFF0000"/>
        <rFont val="Arial"/>
        <family val="2"/>
      </rPr>
      <t>70%</t>
    </r>
  </si>
  <si>
    <r>
      <rPr>
        <b/>
        <sz val="9"/>
        <color rgb="FF000000"/>
        <rFont val="Calibri"/>
        <family val="2"/>
      </rPr>
      <t xml:space="preserve">Bien réussi </t>
    </r>
    <r>
      <rPr>
        <b/>
        <sz val="9"/>
        <color rgb="FFFF0000"/>
        <rFont val="Calibri"/>
        <family val="2"/>
      </rPr>
      <t>100%</t>
    </r>
  </si>
  <si>
    <t xml:space="preserve">Prendre en compte le contexte d’exercice et le projet de la structure, </t>
  </si>
  <si>
    <t>Caractéristiques du milieu professionnel (4 pts)</t>
  </si>
  <si>
    <t>x</t>
  </si>
  <si>
    <t>Place et rôle des acteurs (3pts)</t>
  </si>
  <si>
    <t>Positionnement de l'animateur dans le cadre du travail assuré (4 pts)</t>
  </si>
  <si>
    <t>Concevoir et réaliser un projet d’animation</t>
  </si>
  <si>
    <t>Eléments de la démarche de projet (12 pts)</t>
  </si>
  <si>
    <t>Projet mis en œuvre et réalisé selon les principes de son élaboration (8 pts)</t>
  </si>
  <si>
    <t>Démarche et outils d’évaluation (6 pts)</t>
  </si>
  <si>
    <t xml:space="preserve">Mettre en œuvre une communication professionnelle au sein de la structure et en direction des acteurs </t>
  </si>
  <si>
    <t>Efficacité de la communication écrite (3 pts)</t>
  </si>
  <si>
    <t>Techniques de communication adaptées aux situations professionnelles et aux différents publics (6 pts)</t>
  </si>
  <si>
    <t>Pertinence et fiabilité de la sélection des informations (2 pts)</t>
  </si>
  <si>
    <t xml:space="preserve">Respecter les critères de conformité du dossier </t>
  </si>
  <si>
    <t>Une dizaine de pages hors annexes 
Présentation du projet d’animation, de sa conception à son évaluation (5 pts)</t>
  </si>
  <si>
    <t xml:space="preserve">NOTE CALCULEE AUTOMATIQUEMENT (Indicative)    </t>
  </si>
  <si>
    <t>/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</si>
</sst>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rgb="FFFFE599"/>
        <bgColor rgb="FFFFE599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23" xfId="0" applyFont="1" applyBorder="1" applyAlignment="1">
      <alignment horizontal="center" vertical="center" shrinkToFi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right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49" fontId="3" fillId="4" borderId="32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9" xfId="0" applyFont="1" applyBorder="1"/>
    <xf numFmtId="0" fontId="9" fillId="5" borderId="1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8" xfId="0" applyFont="1" applyBorder="1"/>
    <xf numFmtId="0" fontId="14" fillId="7" borderId="28" xfId="0" applyFont="1" applyFill="1" applyBorder="1" applyAlignment="1">
      <alignment horizontal="left" vertical="center" wrapText="1"/>
    </xf>
    <xf numFmtId="0" fontId="2" fillId="0" borderId="29" xfId="0" applyFont="1" applyBorder="1"/>
    <xf numFmtId="0" fontId="2" fillId="0" borderId="30" xfId="0" applyFont="1" applyBorder="1"/>
    <xf numFmtId="0" fontId="10" fillId="5" borderId="11" xfId="0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8" fillId="0" borderId="14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20" xfId="0" applyFont="1" applyBorder="1"/>
    <xf numFmtId="0" fontId="11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sqref="A1:G1"/>
    </sheetView>
  </sheetViews>
  <sheetFormatPr baseColWidth="10" defaultColWidth="14.42578125" defaultRowHeight="15" customHeight="1" x14ac:dyDescent="0.25"/>
  <cols>
    <col min="1" max="1" width="16.28515625" customWidth="1"/>
    <col min="2" max="2" width="29.85546875" customWidth="1"/>
    <col min="3" max="4" width="9.85546875" customWidth="1"/>
    <col min="5" max="5" width="8.28515625" customWidth="1"/>
    <col min="6" max="6" width="9.5703125" customWidth="1"/>
    <col min="7" max="7" width="5.85546875" customWidth="1"/>
    <col min="8" max="8" width="28" hidden="1" customWidth="1"/>
    <col min="9" max="9" width="11.140625" hidden="1" customWidth="1"/>
    <col min="10" max="26" width="11.140625" customWidth="1"/>
  </cols>
  <sheetData>
    <row r="1" spans="1:26" x14ac:dyDescent="0.25">
      <c r="A1" s="33" t="s">
        <v>0</v>
      </c>
      <c r="B1" s="34"/>
      <c r="C1" s="34"/>
      <c r="D1" s="34"/>
      <c r="E1" s="34"/>
      <c r="F1" s="34"/>
      <c r="G1" s="3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36" t="s">
        <v>1</v>
      </c>
      <c r="B2" s="37"/>
      <c r="C2" s="37"/>
      <c r="D2" s="37"/>
      <c r="E2" s="37"/>
      <c r="F2" s="37"/>
      <c r="G2" s="3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39" t="s">
        <v>2</v>
      </c>
      <c r="B3" s="40"/>
      <c r="C3" s="40"/>
      <c r="D3" s="40"/>
      <c r="E3" s="40"/>
      <c r="F3" s="40"/>
      <c r="G3" s="4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42" t="s">
        <v>3</v>
      </c>
      <c r="B5" s="34"/>
      <c r="C5" s="34"/>
      <c r="D5" s="34"/>
      <c r="E5" s="34"/>
      <c r="F5" s="34"/>
      <c r="G5" s="3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43" t="s">
        <v>4</v>
      </c>
      <c r="B6" s="21" t="s">
        <v>5</v>
      </c>
      <c r="C6" s="44" t="s">
        <v>6</v>
      </c>
      <c r="D6" s="37"/>
      <c r="E6" s="37"/>
      <c r="F6" s="45"/>
      <c r="G6" s="46" t="s">
        <v>7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26"/>
      <c r="B7" s="22"/>
      <c r="C7" s="24" t="s">
        <v>8</v>
      </c>
      <c r="D7" s="31" t="s">
        <v>9</v>
      </c>
      <c r="E7" s="24" t="s">
        <v>10</v>
      </c>
      <c r="F7" s="49" t="s">
        <v>11</v>
      </c>
      <c r="G7" s="4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27"/>
      <c r="B8" s="23"/>
      <c r="C8" s="23"/>
      <c r="D8" s="23"/>
      <c r="E8" s="23"/>
      <c r="F8" s="23"/>
      <c r="G8" s="4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x14ac:dyDescent="0.25">
      <c r="A9" s="25" t="s">
        <v>12</v>
      </c>
      <c r="B9" s="4" t="s">
        <v>13</v>
      </c>
      <c r="C9" s="5" t="s">
        <v>14</v>
      </c>
      <c r="D9" s="5"/>
      <c r="E9" s="6"/>
      <c r="F9" s="6"/>
      <c r="G9" s="7">
        <f>IF(ISBLANK(F9),IF(ISBLANK(E9),IF(ISBLANK(D9),IF(ISBLANK(C9),"X",0.1),0.35),0.7),1)*4</f>
        <v>0.4</v>
      </c>
      <c r="I9" s="8">
        <f t="shared" ref="I9:I18" si="0">COUNTA(C9:F9)</f>
        <v>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26"/>
      <c r="B10" s="9" t="s">
        <v>15</v>
      </c>
      <c r="C10" s="10"/>
      <c r="D10" s="11" t="s">
        <v>14</v>
      </c>
      <c r="E10" s="10"/>
      <c r="F10" s="10"/>
      <c r="G10" s="7">
        <f>IF(ISBLANK(F10),IF(ISBLANK(E10),IF(ISBLANK(D10),IF(ISBLANK(C10),"X",0.1),0.35),0.7),1)*3</f>
        <v>1.0499999999999998</v>
      </c>
      <c r="I10" s="8">
        <f t="shared" si="0"/>
        <v>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x14ac:dyDescent="0.25">
      <c r="A11" s="27"/>
      <c r="B11" s="12" t="s">
        <v>16</v>
      </c>
      <c r="C11" s="13"/>
      <c r="D11" s="13"/>
      <c r="E11" s="14" t="s">
        <v>14</v>
      </c>
      <c r="F11" s="13"/>
      <c r="G11" s="15">
        <f>IF(ISBLANK(F11),IF(ISBLANK(E11),IF(ISBLANK(D11),IF(ISBLANK(C11),"X",0.1),0.35),0.7),1)*4</f>
        <v>2.8</v>
      </c>
      <c r="I11" s="8">
        <f t="shared" si="0"/>
        <v>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x14ac:dyDescent="0.25">
      <c r="A12" s="25" t="s">
        <v>17</v>
      </c>
      <c r="B12" s="4" t="s">
        <v>18</v>
      </c>
      <c r="C12" s="11"/>
      <c r="D12" s="10"/>
      <c r="E12" s="10"/>
      <c r="F12" s="11" t="s">
        <v>14</v>
      </c>
      <c r="G12" s="7">
        <f>IF(ISBLANK(F12),IF(ISBLANK(E12),IF(ISBLANK(D12),IF(ISBLANK(C12),"X",0.1),0.35),0.7),1)*12</f>
        <v>12</v>
      </c>
      <c r="I12" s="8">
        <f t="shared" si="0"/>
        <v>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6" x14ac:dyDescent="0.25">
      <c r="A13" s="26"/>
      <c r="B13" s="12" t="s">
        <v>19</v>
      </c>
      <c r="C13" s="6"/>
      <c r="D13" s="6"/>
      <c r="E13" s="6"/>
      <c r="F13" s="5" t="s">
        <v>14</v>
      </c>
      <c r="G13" s="7">
        <f>IF(ISBLANK(F13),IF(ISBLANK(E13),IF(ISBLANK(D13),IF(ISBLANK(C13),"X",0.1),0.35),0.7),1)*8</f>
        <v>8</v>
      </c>
      <c r="I13" s="8">
        <f t="shared" si="0"/>
        <v>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x14ac:dyDescent="0.25">
      <c r="A14" s="27"/>
      <c r="B14" s="12" t="s">
        <v>20</v>
      </c>
      <c r="C14" s="13"/>
      <c r="D14" s="13"/>
      <c r="E14" s="13"/>
      <c r="F14" s="14" t="s">
        <v>14</v>
      </c>
      <c r="G14" s="15">
        <f>IF(ISBLANK(F14),IF(ISBLANK(E14),IF(ISBLANK(D14),IF(ISBLANK(C14),"X",0.1),0.35),0.7),1)*6</f>
        <v>6</v>
      </c>
      <c r="I14" s="8">
        <f t="shared" si="0"/>
        <v>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x14ac:dyDescent="0.25">
      <c r="A15" s="25" t="s">
        <v>21</v>
      </c>
      <c r="B15" s="4" t="s">
        <v>22</v>
      </c>
      <c r="C15" s="10"/>
      <c r="D15" s="10"/>
      <c r="E15" s="10"/>
      <c r="F15" s="11" t="s">
        <v>14</v>
      </c>
      <c r="G15" s="7">
        <f>IF(ISBLANK(F15),IF(ISBLANK(E15),IF(ISBLANK(D15),IF(ISBLANK(C15),"X",0.1),0.35),0.7),1)*3</f>
        <v>3</v>
      </c>
      <c r="I15" s="8">
        <f t="shared" si="0"/>
        <v>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8" x14ac:dyDescent="0.25">
      <c r="A16" s="26"/>
      <c r="B16" s="12" t="s">
        <v>23</v>
      </c>
      <c r="C16" s="10"/>
      <c r="D16" s="10"/>
      <c r="E16" s="10"/>
      <c r="F16" s="11" t="s">
        <v>14</v>
      </c>
      <c r="G16" s="7">
        <f>IF(ISBLANK(F16),IF(ISBLANK(E16),IF(ISBLANK(D16),IF(ISBLANK(C16),"X",0.1),0.35),0.7),1)*6</f>
        <v>6</v>
      </c>
      <c r="I16" s="8">
        <f t="shared" si="0"/>
        <v>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3" customHeight="1" x14ac:dyDescent="0.25">
      <c r="A17" s="27"/>
      <c r="B17" s="12" t="s">
        <v>24</v>
      </c>
      <c r="C17" s="16"/>
      <c r="D17" s="16"/>
      <c r="E17" s="16"/>
      <c r="F17" s="17" t="s">
        <v>14</v>
      </c>
      <c r="G17" s="15">
        <f>IF(ISBLANK(F17),IF(ISBLANK(E17),IF(ISBLANK(D17),IF(ISBLANK(C17),"X",0.1),0.35),0.7),1)*2</f>
        <v>2</v>
      </c>
      <c r="I17" s="8">
        <f t="shared" si="0"/>
        <v>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51" x14ac:dyDescent="0.25">
      <c r="A18" s="18" t="s">
        <v>25</v>
      </c>
      <c r="B18" s="4" t="s">
        <v>26</v>
      </c>
      <c r="C18" s="13"/>
      <c r="D18" s="13"/>
      <c r="E18" s="13"/>
      <c r="F18" s="14" t="s">
        <v>14</v>
      </c>
      <c r="G18" s="15">
        <f>IF(ISBLANK(F18),IF(ISBLANK(E18),IF(ISBLANK(D18),IF(ISBLANK(C18),"X",0.1),0.35),0.7),1)*5</f>
        <v>5</v>
      </c>
      <c r="I18" s="8">
        <f t="shared" si="0"/>
        <v>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28" t="s">
        <v>27</v>
      </c>
      <c r="B19" s="29"/>
      <c r="C19" s="30"/>
      <c r="D19" s="32">
        <f>IF(I19=10,SUM(G9,G10,G11,G12,G13,G14,G15,G16,G17,G18),"Calcul impossible-Revoir le nb de positionnements")</f>
        <v>46.25</v>
      </c>
      <c r="E19" s="29"/>
      <c r="F19" s="30"/>
      <c r="G19" s="19" t="s">
        <v>28</v>
      </c>
      <c r="H19" s="1"/>
      <c r="I19" s="20">
        <f>SUM(I18,I17,I16,I15,I14,I13)+I12+I11+I10+I9</f>
        <v>10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A19:C19"/>
    <mergeCell ref="D7:D8"/>
    <mergeCell ref="E7:E8"/>
    <mergeCell ref="D19:F19"/>
    <mergeCell ref="A1:G1"/>
    <mergeCell ref="A2:G2"/>
    <mergeCell ref="A3:G3"/>
    <mergeCell ref="A5:G5"/>
    <mergeCell ref="A6:A8"/>
    <mergeCell ref="C6:F6"/>
    <mergeCell ref="G6:G8"/>
    <mergeCell ref="F7:F8"/>
    <mergeCell ref="B6:B8"/>
    <mergeCell ref="C7:C8"/>
    <mergeCell ref="A9:A11"/>
    <mergeCell ref="A12:A14"/>
    <mergeCell ref="A15:A17"/>
  </mergeCells>
  <pageMargins left="0.31496062992125984" right="0.31496062992125984" top="0.35433070866141736" bottom="0.354330708661417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baseColWidth="10" defaultColWidth="14.425781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E2 Dossier calculatrice</vt:lpstr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njoret</dc:creator>
  <cp:lastModifiedBy>njoret</cp:lastModifiedBy>
  <dcterms:created xsi:type="dcterms:W3CDTF">2023-01-03T10:52:08Z</dcterms:created>
  <dcterms:modified xsi:type="dcterms:W3CDTF">2023-01-04T07:50:34Z</dcterms:modified>
</cp:coreProperties>
</file>