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hargée de Mission\Desktop\Chargée de mission\CSAD - MCAD\Cadrage CCF csad\Lyon\Grilles de notation\"/>
    </mc:Choice>
  </mc:AlternateContent>
  <bookViews>
    <workbookView xWindow="0" yWindow="495" windowWidth="28800" windowHeight="12435"/>
  </bookViews>
  <sheets>
    <sheet name="Dossier MCAD" sheetId="1" r:id="rId1"/>
    <sheet name="EP1" sheetId="3" r:id="rId2"/>
    <sheet name="EP2" sheetId="2" r:id="rId3"/>
    <sheet name="EP3" sheetId="4"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2" i="2" l="1"/>
  <c r="I23" i="2"/>
  <c r="I20" i="2"/>
  <c r="I19" i="2"/>
  <c r="I17" i="2"/>
  <c r="I15" i="2"/>
  <c r="I14" i="2"/>
  <c r="I13" i="2"/>
  <c r="I12" i="2"/>
  <c r="I10" i="2"/>
  <c r="C26" i="2"/>
  <c r="I12" i="4"/>
  <c r="I13" i="4"/>
  <c r="I10" i="4"/>
  <c r="I15" i="4"/>
  <c r="I17" i="4"/>
  <c r="I11" i="3"/>
  <c r="I41" i="3"/>
  <c r="I40" i="3"/>
  <c r="I38" i="3"/>
  <c r="I37" i="3"/>
  <c r="I35" i="3"/>
  <c r="I34" i="3"/>
  <c r="I32" i="3"/>
  <c r="I31" i="3"/>
  <c r="I30" i="3"/>
  <c r="I28" i="3"/>
  <c r="I27" i="3"/>
  <c r="I25" i="3"/>
  <c r="I24" i="3"/>
  <c r="I23" i="3"/>
  <c r="I21" i="3"/>
  <c r="I19" i="3"/>
  <c r="I17" i="3"/>
  <c r="I16" i="3"/>
  <c r="C42" i="3"/>
  <c r="I14" i="3"/>
  <c r="I11" i="4" l="1"/>
  <c r="D18" i="4" s="1"/>
  <c r="I13" i="3"/>
  <c r="I10" i="3"/>
  <c r="I9" i="3"/>
  <c r="I9" i="2"/>
  <c r="I26" i="2" s="1"/>
  <c r="D42" i="3" l="1"/>
  <c r="D19" i="1" s="1"/>
  <c r="F19" i="1" s="1"/>
  <c r="D21" i="1"/>
  <c r="F21" i="1" s="1"/>
  <c r="D26" i="2"/>
  <c r="D20" i="1" s="1"/>
  <c r="F20" i="1" s="1"/>
  <c r="F23" i="1" l="1"/>
  <c r="F24" i="1" s="1"/>
</calcChain>
</file>

<file path=xl/sharedStrings.xml><?xml version="1.0" encoding="utf-8"?>
<sst xmlns="http://schemas.openxmlformats.org/spreadsheetml/2006/main" count="215" uniqueCount="154">
  <si>
    <t>Logo Académie</t>
  </si>
  <si>
    <t>Centre de formation</t>
  </si>
  <si>
    <t>DOSSIER
contrôle en cours de formation</t>
  </si>
  <si>
    <t>Mention complémentaire Aide à domicile</t>
  </si>
  <si>
    <t>Session 202 ……</t>
  </si>
  <si>
    <t>Relevé des notes de CCF</t>
  </si>
  <si>
    <t>Note /20</t>
  </si>
  <si>
    <t>coef</t>
  </si>
  <si>
    <t>Note coeff.</t>
  </si>
  <si>
    <t>Epreuve EP1</t>
  </si>
  <si>
    <r>
      <t xml:space="preserve">EP1- Promotion de l'autonomie des personnes
</t>
    </r>
    <r>
      <rPr>
        <b/>
        <sz val="12"/>
        <color theme="4"/>
        <rFont val="Arial"/>
        <family val="2"/>
      </rPr>
      <t>en PFMP</t>
    </r>
  </si>
  <si>
    <t>/160</t>
  </si>
  <si>
    <t>Epreuve EP2</t>
  </si>
  <si>
    <r>
      <t xml:space="preserve">EP2- Accompagnement des enfants de plus de 6 ans
</t>
    </r>
    <r>
      <rPr>
        <b/>
        <sz val="12"/>
        <color theme="4"/>
        <rFont val="Arial"/>
        <family val="2"/>
      </rPr>
      <t>en centre de formation</t>
    </r>
  </si>
  <si>
    <t>/60</t>
  </si>
  <si>
    <t>Epreuve EP3</t>
  </si>
  <si>
    <r>
      <t xml:space="preserve">EP3- Prestations de services
</t>
    </r>
    <r>
      <rPr>
        <b/>
        <sz val="12"/>
        <color theme="4"/>
        <rFont val="Arial"/>
        <family val="2"/>
      </rPr>
      <t>en centre de formation</t>
    </r>
  </si>
  <si>
    <t>TOTAL</t>
  </si>
  <si>
    <t>/280</t>
  </si>
  <si>
    <t>/20</t>
  </si>
  <si>
    <t xml:space="preserve">  Grille d'évaluation   
MC Aide à domicile</t>
  </si>
  <si>
    <t>Session 202….</t>
  </si>
  <si>
    <t xml:space="preserve">CCF </t>
  </si>
  <si>
    <t xml:space="preserve">NOM et prénom du candidat   </t>
  </si>
  <si>
    <t>Activité : activités mises en œuvre en PFMP de 3 semaines minimum 
Le bilan est conduit par le tuteur et par le professeur d'enseignement professionnel
Utiliser les appréciations portées sur le document de liaison</t>
  </si>
  <si>
    <t>Pds</t>
  </si>
  <si>
    <t>NR</t>
  </si>
  <si>
    <t>CT1.1. Prendre en compte la dimension santé et sécurité au travail</t>
  </si>
  <si>
    <t>X</t>
  </si>
  <si>
    <t>CT1.3. Respecter le cadre déontologique et éthique</t>
  </si>
  <si>
    <t>CT2.2. Informer des activités réalisées pour assurer la continuité de l’accompagnement</t>
  </si>
  <si>
    <t>CT3.1. Établir une relation bienveillante et sécurisante avec la personne</t>
  </si>
  <si>
    <t>CT3.2. Communiquer avec la famille, les parents</t>
  </si>
  <si>
    <t>C1.1.1. Proposer en concertation avec la personne des menus équilibrés ou conformes aux régimes prescrits</t>
  </si>
  <si>
    <t>C1.1.2. Réaliser des préparations alimentaires simples</t>
  </si>
  <si>
    <t>C1.1.3. Mettre en valeur les préparations</t>
  </si>
  <si>
    <t>C1.2.1. Mettre en place les conditions favorables à la prise des repas</t>
  </si>
  <si>
    <t>C1.2.2. Accompagner à la prise des repas</t>
  </si>
  <si>
    <t>C1.3.1. Accompagner la personne dans ses déplacements</t>
  </si>
  <si>
    <t>C1.3.2. Solliciter et aider la personne pour :sa toilette ;  son bien-être « socio-esthétique » ; son habillage et son déshabillage ; ses repas</t>
  </si>
  <si>
    <r>
      <t>C1.3.3</t>
    </r>
    <r>
      <rPr>
        <b/>
        <sz val="12"/>
        <color theme="1"/>
        <rFont val="Arial"/>
        <family val="2"/>
      </rPr>
      <t xml:space="preserve">. </t>
    </r>
    <r>
      <rPr>
        <b/>
        <sz val="10"/>
        <color theme="4"/>
        <rFont val="Arial"/>
        <family val="2"/>
      </rPr>
      <t>Aider à la mise en œuvre des conditions favorables au repos, au sommeil : la réfection de son lit ; la mise en place des facteurs d’ambiance et des conditions matérielles</t>
    </r>
  </si>
  <si>
    <t>C1.4.1. Repérer et signaler des signes d’altération de la santé</t>
  </si>
  <si>
    <t>C1.4.2 Adopter un comportement adapté face à des signes d’altération de la santé</t>
  </si>
  <si>
    <t>C1.5.1. Proposer des activités de stimulation cognitive, intellectuelle et physique</t>
  </si>
  <si>
    <t>C1.5.2. Conduire l’animation dans une démarche participative</t>
  </si>
  <si>
    <t>C1.6.1. Installer un espace adapté à une activité donnée</t>
  </si>
  <si>
    <t>C1.6.2. Participer à l'adaptation du logement et de ses accès aux possibilités de la personne</t>
  </si>
  <si>
    <t>Total / 20</t>
  </si>
  <si>
    <t>La note est générée automatiquement</t>
  </si>
  <si>
    <t xml:space="preserve">Appréciations : </t>
  </si>
  <si>
    <t xml:space="preserve">CT6 – Organiser son action </t>
  </si>
  <si>
    <t>CT6.1. Planifier ses activités de travail</t>
  </si>
  <si>
    <t>CT6.2. Assurer l’approvisionnement des réserves de produits</t>
  </si>
  <si>
    <t>C2.1. Mettre en œuvre des activités après l’école</t>
  </si>
  <si>
    <t xml:space="preserve">C2.1.1. Assurer les déplacements à l’extérieur en sécurité </t>
  </si>
  <si>
    <t>C2.1.2. Proposer des activités ludiques ou jeux libres à l’intérieur ou à l’extérieur du domicile</t>
  </si>
  <si>
    <t>C2.1.3. Organiser l’activité</t>
  </si>
  <si>
    <t>C2.1.4. Animer l’activité</t>
  </si>
  <si>
    <t xml:space="preserve">C2.2. Suivre le travail scolaire à faire à la maison </t>
  </si>
  <si>
    <t>C2.3 Favoriser l’acquisition de l’autonomie de l’enfant à travers les gestes du quotidien </t>
  </si>
  <si>
    <t>C2.3.1. Favoriser le développement de l’autonomie de l’enfant dans le cadre des repas</t>
  </si>
  <si>
    <t>C2.3.2. Favoriser l’acquisition de l’autonomie de l’enfant dans le cadre de son hygiène corporelle</t>
  </si>
  <si>
    <t>C2.4 Préserver l’intégrité de l’enfant</t>
  </si>
  <si>
    <t>C2.4.1. Repérer des signes d’altération de la santé</t>
  </si>
  <si>
    <t>C3.1 Assurer la maintenance de premier niveau des équipements</t>
  </si>
  <si>
    <t>C3.2. Contribuer à l’entretien et à la vigilance à domicile</t>
  </si>
  <si>
    <t>C3.4 Contribuer à l’usage du numérique</t>
  </si>
  <si>
    <t xml:space="preserve">Présentation de l’organisation des activités prescrites dans le sujet </t>
  </si>
  <si>
    <t>Organisation adaptée au contexte et à la situation du sujet</t>
  </si>
  <si>
    <t>Aptitudes professionnelles décelées au cours de l’entretien</t>
  </si>
  <si>
    <t>Adhésion et implication de la personne aidée
Sollicitation et encouragements
Prise en compte des capacités de la personne</t>
  </si>
  <si>
    <t>Pts</t>
  </si>
  <si>
    <t>CRITERES D'EVALUATION</t>
  </si>
  <si>
    <t xml:space="preserve">Description objective de la situation rencontrée, l’activité réalisée 
Mesure des écarts entre les modalités de réalisation de l’activité et les modalités de réalisation visées, entre le résultat et l’objectif visé 
Analyse de la cause des écarts 
Proposition de solutions réalistes pour améliorer, faire évoluer ses pratiques </t>
  </si>
  <si>
    <t xml:space="preserve">Écoute attentive, active de la per sonne 
Questionnement précis, pertinent 
Identification des habitudes et des souhaits de la personne 
Évaluation pertinente des potentialités et des difficultés de la personne 
Sollicitation et encouragement à participer de la personne 
Satisfaction de la personne, de la famille 
Partage d’informa tions avec l’équipe de professionnels </t>
  </si>
  <si>
    <t xml:space="preserve">Absence de jugement 
Respect de la discrétion professionnelle et du secret professionnel 
Respect des droits d’une personne 
Observation correcte, analyse pertinente des signes de maltraitance 
Communication d’éléments factuels des signes de maltraitance aux services compétents </t>
  </si>
  <si>
    <t>Écoute attentive 
Prise en compte de la parole des autres 
Intervention adaptée à l’objet de la réunion 
Respect des objectifs et actions énoncés dans le plan d’aide, les projets 
Pertinence des interventions</t>
  </si>
  <si>
    <t>Fiabilité de l’information : objectivité et exhaustivité des informations 
Prise en compte du degré d’urgence 
Choix pertinent du destinataire 
Utilisation d’un langage professionnel 
Clarté de la formulation 
Utilisation appropriée d’outils de communication</t>
  </si>
  <si>
    <t>Utilisation d’un vocabulaire adapté au niveau de la compréhension de la personne 
Reformulation précise 
Attitude bienveillante et rassurante
Adaptation du mode de communication à la situation de la personne 
Satisfaction de la personne</t>
  </si>
  <si>
    <t xml:space="preserve">Écoute attentive 
Questionnement précis, pertinent 
Partage d’informations avec la famille, les parents 
Clarté de la formulation 
Dialogue apaisé 
Satisfaction de la famille, des parents </t>
  </si>
  <si>
    <t>Repérage des lieux, matériels, produits et équipements 
Prise en compte des ressources et des contraintes 
Adaptation aux moyens mis à disposition</t>
  </si>
  <si>
    <t xml:space="preserve">
CT 4 – Prendre en compte les besoins et les attentes </t>
  </si>
  <si>
    <t>CT 5 – Prendre en compte son environnement professionnel</t>
  </si>
  <si>
    <t xml:space="preserve">CT1.2. Adopter un regard critique sur sa pratique professionnelle </t>
  </si>
  <si>
    <t>CT2.1. Communiquer au sein d’une équipe pluriprofessionnelle</t>
  </si>
  <si>
    <t>Compétence C1.1. Réaliser des repas</t>
  </si>
  <si>
    <t xml:space="preserve">COMPETENCES EVALUEES </t>
  </si>
  <si>
    <t>Compétence Transversale CT 1 - Adopter une posture professionnelle adaptée</t>
  </si>
  <si>
    <t>Compétence Transversale CT 2 - Travailler au sein d’une équipe pluridisciplinaire</t>
  </si>
  <si>
    <t>Compétence Transversale CT 3 – Communiquer avec la personne et la famille</t>
  </si>
  <si>
    <t>Compétence Transversale CT 4 – Prendre en compte les besoins et les attentes</t>
  </si>
  <si>
    <t>Compétence Transversale CT 5 – Prendre en compte son environnement professionnel</t>
  </si>
  <si>
    <t>Compétence C1.2. Servir des repas</t>
  </si>
  <si>
    <t>Compétence C1.3. Promouvoir l’autonomie de la personne en l’accompagnant dans les gestes du quotidien</t>
  </si>
  <si>
    <r>
      <t>Compétence C1.4.</t>
    </r>
    <r>
      <rPr>
        <sz val="10"/>
        <color theme="1"/>
        <rFont val="Arial"/>
        <family val="2"/>
      </rPr>
      <t xml:space="preserve"> </t>
    </r>
    <r>
      <rPr>
        <b/>
        <sz val="10"/>
        <color theme="1"/>
        <rFont val="Arial"/>
        <family val="2"/>
      </rPr>
      <t>Repérer des signes d’altération de la santé et mettre en œuvre des techniques d’urgence</t>
    </r>
  </si>
  <si>
    <t>Compétence C1.5 Animer des activités de stimulation cognitive, intellectuelle et physique</t>
  </si>
  <si>
    <t>Compétence C1.6 Aménager les espaces pour favoriser l’autonomie et prévenir les accidents</t>
  </si>
  <si>
    <t>Proposer un menu en concertation avec la personne 
Établir la liste de courses avec la personne</t>
  </si>
  <si>
    <t>Utiliser des produits frais, appertisés, surgelés, prêts à l’emploi, semi-élaborés 
Conserver les denrées, les préparations 
Réaliser des préparations et des cuissons sim ples 
Ranger et entretenir l’es pace de préparation</t>
  </si>
  <si>
    <t>Soigner la présentation  des préparations 
Servir à température adaptée 
Assaisonner dans le respect de la saveur de l’aliment et des souhaits de la personne</t>
  </si>
  <si>
    <t xml:space="preserve">Proposer des matériels, des équipements adaptés à la personne 
Créer une ambiance agréable 
Respecter les habitudes de la personne (horaire, durée) </t>
  </si>
  <si>
    <t>Échanger, créer un moment agréable 
Mobiliser les capacités de la personne dans le respect de l’autonomie, des potentialités, du projet 
Prévenir les risques de fausse route, de dés hydratation, de dénutrition 
Veiller ou aider à la prise des médicaments</t>
  </si>
  <si>
    <t>Favoriser la participation active de la personne dans sa mobilisation et ses déplacements 
Observer et évaluer le degré de l’autonomie de la personne et sa fatigabilité 
Organiser l’environnement dans le respect des souhaits de la personne 
Accompagner la mobilité et l’installation de la personne aidée</t>
  </si>
  <si>
    <t xml:space="preserve">Observer et évaluer le degré de l’autonomie de la personne et sa fatigabilité 
Favoriser la participation active de la personne pour sa toilette, son bien-être « socio-esthétique », se vêtir et se dévêtir, ses repas 
Accompagner la personne dans la toilette,  le bien-être « socio-esthétique », l’habillage déshabillage, la prise des repas. </t>
  </si>
  <si>
    <t>Observer et évaluer le degré de l’autonomie de la personne et sa fatigabilité 
Mettre en place un environnement adapté : confort (thermique, visuel) sécurité 
Stimuler et mobiliser les capacités de la personne dans la réfection de son lit</t>
  </si>
  <si>
    <t xml:space="preserve">Réagir en conséquence face aux signes de détresse vitale </t>
  </si>
  <si>
    <t>Repérer des signes d’altération de la santé physique et mentale 
Identifier l’interlocuteur 
Signaler les informations</t>
  </si>
  <si>
    <t xml:space="preserve">Sélectionner des activités à proposer 
Sensibiliser la personne à l’activité </t>
  </si>
  <si>
    <t xml:space="preserve">Animer des activités qui mobilisent des techniques participatives </t>
  </si>
  <si>
    <t xml:space="preserve">Identifier les contraintes d’espace, d’entretien et de sécurité 
Proposer des aménagements permettant aux personnes de réaliser les diverses activités dans des conditions optimales </t>
  </si>
  <si>
    <t xml:space="preserve">Repérer les risques 
Identifier les ressources et les contraintes du cadre de vie 
Proposer des adaptations simples pour rendre le logement plus adapté et plus sûr </t>
  </si>
  <si>
    <t>CCF</t>
  </si>
  <si>
    <r>
      <rPr>
        <sz val="12"/>
        <color theme="1"/>
        <rFont val="Arial"/>
        <family val="2"/>
      </rPr>
      <t>Epreuve  EP1 - Promotion de l'autonomie</t>
    </r>
    <r>
      <rPr>
        <b/>
        <sz val="12"/>
        <color theme="1"/>
        <rFont val="Arial"/>
        <family val="2"/>
      </rPr>
      <t xml:space="preserve">    
</t>
    </r>
    <r>
      <rPr>
        <b/>
        <sz val="12"/>
        <color rgb="FFFF0000"/>
        <rFont val="Arial"/>
        <family val="2"/>
      </rPr>
      <t>Milieu professionnel</t>
    </r>
  </si>
  <si>
    <t xml:space="preserve">Coef. : 8 </t>
  </si>
  <si>
    <t xml:space="preserve">Choix des activités en fonction de l’âge, des capacités, du moment 
Diversité des propositions 
Communication adaptée 
Respect du budget </t>
  </si>
  <si>
    <t xml:space="preserve">Vérification du travail scolaire effectué 
Communication des activités réalisées aux responsables de l’enfant </t>
  </si>
  <si>
    <t>Respect de la pudeur et de l’intimité 
Communication adaptée qui favorise la participation active des enfants aux activités liées à l’acquisition de l’autonomie dans le cadre de son hygiène corporelle</t>
  </si>
  <si>
    <t>Observation correcte, analyse pertinente 
Comportement adapté face aux signes d’altération de la santé 
Information aux personnes compétentes et à la famille</t>
  </si>
  <si>
    <t>Analyse pertinente du contexte 
Aménagement fonctionnel 
Mise en œuvre de mesures de prévention des risques domestiques</t>
  </si>
  <si>
    <t>Prise en compte des contraintes,  des ressources 
Prise en compte des besoins et  des capacités de la personne 
Prise en compte de la présence de la famille, des parents 
Réorganisation des activités en fonction de nouvelles contraintes ou imprévus 
Respect du temps imparti 
Choix adaptés pour assurer efficacité, confort et sécurité de la personne/enfant</t>
  </si>
  <si>
    <t xml:space="preserve">Réalisme des estimations 
Respect du budget alloué et du temps imparti 
Rangement conforme aux principes d’hygiène, de sécurité et d’ergonomie </t>
  </si>
  <si>
    <t xml:space="preserve">Observation des acquis et aptitudes des enfants 
Préparation pertinente des produits, des matériels, des équipements et de l’espace </t>
  </si>
  <si>
    <t xml:space="preserve">Formulation claire des consignes et règles de jeux 
Maitrise des techniques
Valorisation et encouragement 
Observation des réactions des enfants et intervention adaptée 
Implication de l’enfant dans toutes les étapes de l’activité  </t>
  </si>
  <si>
    <t>Communication adaptée qui favorise la participation et l’association active des enfants aux activités liées à l’acquisition de l’autonomie dans le cadre des repas</t>
  </si>
  <si>
    <t>Respect des règles de sécurité 
Repérage des dangers, identification des risques pour le professionnel 
Proposition d’améliorations afin de supprimer ou réduire les risques 
Proposition de mesures de protection collective ou individuelle 
Utilisation des moyens de prévention et de protection à disposition</t>
  </si>
  <si>
    <t>Noms des évaluateurs :</t>
  </si>
  <si>
    <t xml:space="preserve">NOM et Prénom du candidat   </t>
  </si>
  <si>
    <t xml:space="preserve">Noms des évaluateurs : 
</t>
  </si>
  <si>
    <t xml:space="preserve">Appréciations : 
</t>
  </si>
  <si>
    <t xml:space="preserve">Noms des évaluateurs :
</t>
  </si>
  <si>
    <t xml:space="preserve">Appréciations :  
</t>
  </si>
  <si>
    <t xml:space="preserve">Pts </t>
  </si>
  <si>
    <t>Choix et utilisation corrects des matériels et des produits d’entretien 
Respect des procédures et des modes d’emploi 
Maintien de l’intégrité des matériaux, des équipements 
Respect du temps imparti 
Qualité du résultat
Choix et utilisation corrects des matériels et des produits 
Maintien de l’intégrité des matériaux, des équipements 
Respect du temps imparti 
Qualité du résultat 
Identification correcte du professionnel à contacter</t>
  </si>
  <si>
    <t>C3.2.1. Respect des consignes de la  personne et/ou famille 
Suivi régulier 
Respect des règles de sécurité 
Respect des jours et horaires des services 
Respect des modes d’emploi, des notices d’utilisation 
Observations précises 
Information de la personne 
Respect des procédures 
Activation opérationnelle de l’alarme 
Information de la personne 
Appel des services compé tents 
C3.2.2. Respect des notices d’utilisation et des modes d’emploi 
Utilisation correcte des matériels et produits d’entretien et d’hygiène des animaux 
Prise de contact avec un professionnel si besoin 
C3.2.3. Identification correcte des dysfonctionnements 
Intervention simple adaptée dans les limites des compétences 
Contact avec le service pour le test de fonctionnement</t>
  </si>
  <si>
    <t xml:space="preserve">C3.3.1.  Pertinence et cohérence du  classement 
Adhésion et implication de la personne au classement 
Respect de la durée d’archivage 
C3.3.2. Respect des règles de secret  et discrétion professionnels 
Exactitude et fonctionnalité du planning
C3.3.3. Choix pertinent des person- nes et services ressources 
Prise en compte des capacités de la personne
Respect des règles de présentation d’un courrier 
Rigueur du vocabulaire 
Rédaction correcte selon les usages 
Absence d’erreur, les informations recueillies et/ou transmises sont pertinentes, indispensables 
Utilisation appropriée des outils numériques </t>
  </si>
  <si>
    <r>
      <rPr>
        <sz val="12"/>
        <color theme="1"/>
        <rFont val="Arial"/>
        <family val="2"/>
      </rPr>
      <t>Epreuve  EP2</t>
    </r>
    <r>
      <rPr>
        <b/>
        <sz val="12"/>
        <color theme="1"/>
        <rFont val="Arial"/>
        <family val="2"/>
      </rPr>
      <t xml:space="preserve"> : Accompagnement des enfants de plus de 6 ans    
</t>
    </r>
    <r>
      <rPr>
        <b/>
        <sz val="12"/>
        <color rgb="FFFF0000"/>
        <rFont val="Arial"/>
        <family val="2"/>
      </rPr>
      <t>Centre de formation</t>
    </r>
  </si>
  <si>
    <r>
      <rPr>
        <sz val="12"/>
        <color theme="1"/>
        <rFont val="Arial"/>
        <family val="2"/>
      </rPr>
      <t xml:space="preserve">Epreuve  EP3 </t>
    </r>
    <r>
      <rPr>
        <b/>
        <sz val="12"/>
        <color theme="1"/>
        <rFont val="Arial"/>
        <family val="2"/>
      </rPr>
      <t xml:space="preserve">: Prestations de services 
</t>
    </r>
    <r>
      <rPr>
        <b/>
        <sz val="12"/>
        <color rgb="FFFF0000"/>
        <rFont val="Arial"/>
        <family val="2"/>
      </rPr>
      <t>Centre de formation</t>
    </r>
  </si>
  <si>
    <t>Coef : 3</t>
  </si>
  <si>
    <t>Coef. : 3</t>
  </si>
  <si>
    <t>Respect des règles des lois relatives à la protection des données (communs à toutes les conmpétences)
C3.4.1. Respect des règles de secret et discrétion professionnels 
Prise en compte des capacités de la personne 
Absence d’erreur 
Maîtrise des outils 
C3.4.2. Choix pertinent des mots clés 
Maîtrise des outils 
Protection 
Hameçonnage 
Évaluation de la fiabilité des informations 
C3.4.3. Réception de l’information souhaitée 
Maitrise des outils
C3.4.4. Exploitation et/ou modifica tion d’un document libre de droits. 
Cartes ou fichiers réalisés selon les souhaits de la personne
C3.4.5. Fonctionnalité du périphérique, de l’application 
C3.4.6. Mises à jour et sauvegarde accomplies correctement 
Enregistrement à un emplacement identifié 
Dossier nommé/classé</t>
  </si>
  <si>
    <t xml:space="preserve">EP1 </t>
  </si>
  <si>
    <t xml:space="preserve">EP2 </t>
  </si>
  <si>
    <t xml:space="preserve">EP3 </t>
  </si>
  <si>
    <t>Nom et prénom de l'élève ou apprenti</t>
  </si>
  <si>
    <t>Analyse pertinente des dangers potentiels : accidents de la voie publique, accidents domestiques : escaliers, cours, jardins, dépendances. 
Respect des règles de sécurité liée aux déplacements 
Habitudes de vie de l’enfant prises en compte 
Choix éducatifs des parents respectés</t>
  </si>
  <si>
    <r>
      <t>Le dossier contient</t>
    </r>
    <r>
      <rPr>
        <b/>
        <sz val="12"/>
        <color theme="1"/>
        <rFont val="Arial"/>
        <family val="2"/>
      </rPr>
      <t xml:space="preserve"> : </t>
    </r>
  </si>
  <si>
    <t xml:space="preserve">               Les situations d’évaluation</t>
  </si>
  <si>
    <t xml:space="preserve">       Les grilles de notation </t>
  </si>
  <si>
    <t xml:space="preserve">            Les attestations de PFMP</t>
  </si>
  <si>
    <t>Ce dossier sera archivé au centre d'examen pendant 1 an.</t>
  </si>
  <si>
    <t>3 compétences évaluées sur les 4 dont C3.4. obligatoirement</t>
  </si>
  <si>
    <t>NR : Non réalisé         
1 : Ne réalise pas les performances attendues / N’énonce pas ou peu de savoir        
2 : Ne réalise pas les performances attendues / Enonce des savoirs sans les mobiliser dans une situation donnée        
3 : Réalise une partie des performances attendues         
4 : Réalise l’ensemble des performances attendues</t>
  </si>
  <si>
    <t>C3.3 Contribuer à la gestion des documents administratifs</t>
  </si>
  <si>
    <r>
      <t>C2.4.2.</t>
    </r>
    <r>
      <rPr>
        <b/>
        <sz val="12"/>
        <color theme="8" tint="-0.249977111117893"/>
        <rFont val="Arial"/>
        <family val="2"/>
      </rPr>
      <t xml:space="preserve"> </t>
    </r>
    <r>
      <rPr>
        <b/>
        <sz val="10"/>
        <color theme="8" tint="-0.249977111117893"/>
        <rFont val="Arial"/>
        <family val="2"/>
      </rPr>
      <t>Prévenir les accidents domestiques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</si>
</sst>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33" x14ac:knownFonts="1">
    <font>
      <sz val="11"/>
      <color theme="1"/>
      <name val="Calibri"/>
      <family val="2"/>
      <scheme val="minor"/>
    </font>
    <font>
      <sz val="11"/>
      <color theme="1"/>
      <name val="Calibri"/>
      <family val="2"/>
      <scheme val="minor"/>
    </font>
    <font>
      <b/>
      <sz val="22"/>
      <color theme="1"/>
      <name val="Arial"/>
      <family val="2"/>
    </font>
    <font>
      <sz val="12"/>
      <color theme="1"/>
      <name val="Times New Roman"/>
      <family val="1"/>
    </font>
    <font>
      <b/>
      <sz val="26"/>
      <color theme="1"/>
      <name val="Arial"/>
      <family val="2"/>
    </font>
    <font>
      <sz val="12"/>
      <color theme="1"/>
      <name val="Arial"/>
      <family val="2"/>
    </font>
    <font>
      <b/>
      <sz val="12"/>
      <color theme="1"/>
      <name val="Arial"/>
      <family val="2"/>
    </font>
    <font>
      <b/>
      <sz val="16"/>
      <color theme="1"/>
      <name val="Arial"/>
      <family val="2"/>
    </font>
    <font>
      <b/>
      <sz val="12"/>
      <color theme="4"/>
      <name val="Arial"/>
      <family val="2"/>
    </font>
    <font>
      <b/>
      <sz val="11"/>
      <color theme="1"/>
      <name val="Arial"/>
      <family val="2"/>
    </font>
    <font>
      <sz val="11"/>
      <color theme="1"/>
      <name val="Arial"/>
      <family val="2"/>
    </font>
    <font>
      <b/>
      <sz val="9"/>
      <color theme="1"/>
      <name val="Arial"/>
      <family val="2"/>
    </font>
    <font>
      <sz val="10"/>
      <color theme="1"/>
      <name val="Arial"/>
      <family val="2"/>
    </font>
    <font>
      <b/>
      <sz val="10"/>
      <color theme="1"/>
      <name val="Arial"/>
      <family val="2"/>
    </font>
    <font>
      <sz val="9"/>
      <color theme="1"/>
      <name val="Arial"/>
      <family val="2"/>
    </font>
    <font>
      <b/>
      <sz val="10"/>
      <color rgb="FF0070C0"/>
      <name val="Arial"/>
      <family val="2"/>
    </font>
    <font>
      <sz val="10"/>
      <name val="Arial"/>
      <family val="2"/>
    </font>
    <font>
      <b/>
      <sz val="10"/>
      <color rgb="FFFF0000"/>
      <name val="Calibri"/>
      <family val="2"/>
      <scheme val="minor"/>
    </font>
    <font>
      <b/>
      <sz val="10"/>
      <color theme="4"/>
      <name val="Arial"/>
      <family val="2"/>
    </font>
    <font>
      <b/>
      <sz val="12"/>
      <color rgb="FFFF0000"/>
      <name val="Arial"/>
      <family val="2"/>
    </font>
    <font>
      <b/>
      <sz val="11"/>
      <color theme="1"/>
      <name val="Calibri"/>
      <family val="2"/>
      <scheme val="minor"/>
    </font>
    <font>
      <b/>
      <sz val="9"/>
      <color rgb="FF0070C0"/>
      <name val="Arial"/>
      <family val="2"/>
    </font>
    <font>
      <b/>
      <sz val="10"/>
      <name val="Arial"/>
      <family val="2"/>
    </font>
    <font>
      <sz val="11"/>
      <name val="Arial"/>
      <family val="2"/>
    </font>
    <font>
      <sz val="9"/>
      <name val="Arial"/>
      <family val="2"/>
    </font>
    <font>
      <sz val="12"/>
      <color theme="1"/>
      <name val="Calibri"/>
      <family val="2"/>
      <scheme val="minor"/>
    </font>
    <font>
      <b/>
      <sz val="18"/>
      <color theme="0"/>
      <name val="Arial"/>
      <family val="2"/>
    </font>
    <font>
      <b/>
      <u/>
      <sz val="12"/>
      <color theme="1"/>
      <name val="Arial"/>
      <family val="2"/>
    </font>
    <font>
      <b/>
      <sz val="12"/>
      <color theme="1"/>
      <name val="Times New Roman"/>
      <family val="1"/>
    </font>
    <font>
      <b/>
      <sz val="14"/>
      <color theme="1"/>
      <name val="Arial"/>
      <family val="2"/>
    </font>
    <font>
      <sz val="11"/>
      <color rgb="FFFF0000"/>
      <name val="Arial"/>
      <family val="2"/>
    </font>
    <font>
      <b/>
      <sz val="10"/>
      <color theme="8" tint="-0.249977111117893"/>
      <name val="Arial"/>
      <family val="2"/>
    </font>
    <font>
      <b/>
      <sz val="12"/>
      <color theme="8" tint="-0.249977111117893"/>
      <name val="Arial"/>
      <family val="2"/>
    </font>
  </fonts>
  <fills count="16">
    <fill>
      <patternFill patternType="none"/>
    </fill>
    <fill>
      <patternFill patternType="gray125"/>
    </fill>
    <fill>
      <patternFill patternType="solid">
        <fgColor theme="3" tint="0.79998168889431442"/>
        <bgColor indexed="64"/>
      </patternFill>
    </fill>
    <fill>
      <patternFill patternType="solid">
        <fgColor theme="6"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59999389629810485"/>
        <bgColor theme="4" tint="0.59999389629810485"/>
      </patternFill>
    </fill>
    <fill>
      <patternFill patternType="solid">
        <fgColor theme="0"/>
        <bgColor theme="4" tint="0.59999389629810485"/>
      </patternFill>
    </fill>
    <fill>
      <patternFill patternType="solid">
        <fgColor theme="5" tint="0.59999389629810485"/>
        <bgColor indexed="64"/>
      </patternFill>
    </fill>
    <fill>
      <patternFill patternType="solid">
        <fgColor rgb="FFFFFF0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0.499984740745262"/>
        <bgColor indexed="64"/>
      </patternFill>
    </fill>
  </fills>
  <borders count="61">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medium">
        <color auto="1"/>
      </bottom>
      <diagonal/>
    </border>
    <border>
      <left/>
      <right style="thin">
        <color auto="1"/>
      </right>
      <top style="thin">
        <color auto="1"/>
      </top>
      <bottom/>
      <diagonal/>
    </border>
    <border>
      <left style="thin">
        <color auto="1"/>
      </left>
      <right/>
      <top style="thin">
        <color auto="1"/>
      </top>
      <bottom/>
      <diagonal/>
    </border>
    <border>
      <left style="medium">
        <color indexed="64"/>
      </left>
      <right style="thin">
        <color auto="1"/>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style="medium">
        <color indexed="64"/>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bottom style="medium">
        <color indexed="64"/>
      </bottom>
      <diagonal/>
    </border>
    <border>
      <left/>
      <right style="thin">
        <color auto="1"/>
      </right>
      <top/>
      <bottom style="medium">
        <color indexed="64"/>
      </bottom>
      <diagonal/>
    </border>
    <border>
      <left style="thin">
        <color auto="1"/>
      </left>
      <right/>
      <top style="medium">
        <color indexed="64"/>
      </top>
      <bottom style="medium">
        <color indexed="64"/>
      </bottom>
      <diagonal/>
    </border>
    <border>
      <left style="thin">
        <color auto="1"/>
      </left>
      <right style="medium">
        <color indexed="64"/>
      </right>
      <top/>
      <bottom/>
      <diagonal/>
    </border>
    <border>
      <left style="thin">
        <color auto="1"/>
      </left>
      <right style="medium">
        <color indexed="64"/>
      </right>
      <top/>
      <bottom style="thin">
        <color indexed="64"/>
      </bottom>
      <diagonal/>
    </border>
    <border>
      <left style="thin">
        <color auto="1"/>
      </left>
      <right style="medium">
        <color indexed="64"/>
      </right>
      <top style="thin">
        <color auto="1"/>
      </top>
      <bottom style="thin">
        <color indexed="64"/>
      </bottom>
      <diagonal/>
    </border>
    <border>
      <left style="medium">
        <color indexed="64"/>
      </left>
      <right style="thin">
        <color auto="1"/>
      </right>
      <top style="thin">
        <color auto="1"/>
      </top>
      <bottom/>
      <diagonal/>
    </border>
    <border>
      <left style="medium">
        <color indexed="64"/>
      </left>
      <right/>
      <top style="thin">
        <color auto="1"/>
      </top>
      <bottom/>
      <diagonal/>
    </border>
    <border>
      <left style="thin">
        <color auto="1"/>
      </left>
      <right style="medium">
        <color indexed="64"/>
      </right>
      <top style="thin">
        <color auto="1"/>
      </top>
      <bottom/>
      <diagonal/>
    </border>
    <border>
      <left style="thin">
        <color auto="1"/>
      </left>
      <right style="thin">
        <color auto="1"/>
      </right>
      <top/>
      <bottom style="medium">
        <color indexed="64"/>
      </bottom>
      <diagonal/>
    </border>
    <border>
      <left style="thin">
        <color auto="1"/>
      </left>
      <right/>
      <top/>
      <bottom style="medium">
        <color auto="1"/>
      </bottom>
      <diagonal/>
    </border>
    <border>
      <left style="medium">
        <color auto="1"/>
      </left>
      <right/>
      <top style="thin">
        <color auto="1"/>
      </top>
      <bottom style="thin">
        <color indexed="64"/>
      </bottom>
      <diagonal/>
    </border>
    <border>
      <left style="medium">
        <color auto="1"/>
      </left>
      <right/>
      <top/>
      <bottom/>
      <diagonal/>
    </border>
    <border>
      <left/>
      <right/>
      <top/>
      <bottom style="medium">
        <color auto="1"/>
      </bottom>
      <diagonal/>
    </border>
    <border>
      <left/>
      <right style="medium">
        <color auto="1"/>
      </right>
      <top/>
      <bottom style="medium">
        <color auto="1"/>
      </bottom>
      <diagonal/>
    </border>
    <border>
      <left/>
      <right style="medium">
        <color auto="1"/>
      </right>
      <top/>
      <bottom/>
      <diagonal/>
    </border>
    <border>
      <left style="medium">
        <color indexed="64"/>
      </left>
      <right style="thin">
        <color auto="1"/>
      </right>
      <top style="thin">
        <color auto="1"/>
      </top>
      <bottom style="medium">
        <color indexed="64"/>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style="medium">
        <color indexed="64"/>
      </right>
      <top/>
      <bottom style="thin">
        <color indexed="64"/>
      </bottom>
      <diagonal/>
    </border>
    <border>
      <left/>
      <right style="medium">
        <color indexed="64"/>
      </right>
      <top style="thin">
        <color auto="1"/>
      </top>
      <bottom style="thin">
        <color indexed="64"/>
      </bottom>
      <diagonal/>
    </border>
    <border>
      <left/>
      <right style="medium">
        <color indexed="64"/>
      </right>
      <top style="thin">
        <color auto="1"/>
      </top>
      <bottom style="medium">
        <color indexed="64"/>
      </bottom>
      <diagonal/>
    </border>
    <border>
      <left style="medium">
        <color indexed="64"/>
      </left>
      <right/>
      <top/>
      <bottom style="thin">
        <color auto="1"/>
      </bottom>
      <diagonal/>
    </border>
    <border>
      <left/>
      <right style="thin">
        <color auto="1"/>
      </right>
      <top/>
      <bottom style="thin">
        <color auto="1"/>
      </bottom>
      <diagonal/>
    </border>
    <border>
      <left/>
      <right style="thin">
        <color auto="1"/>
      </right>
      <top/>
      <bottom/>
      <diagonal/>
    </border>
    <border>
      <left style="medium">
        <color indexed="64"/>
      </left>
      <right style="thin">
        <color auto="1"/>
      </right>
      <top/>
      <bottom style="medium">
        <color indexed="64"/>
      </bottom>
      <diagonal/>
    </border>
  </borders>
  <cellStyleXfs count="2">
    <xf numFmtId="0" fontId="0" fillId="0" borderId="0"/>
    <xf numFmtId="0" fontId="1" fillId="0" borderId="0"/>
  </cellStyleXfs>
  <cellXfs count="275">
    <xf numFmtId="0" fontId="0" fillId="0" borderId="0" xfId="0"/>
    <xf numFmtId="0" fontId="3" fillId="0" borderId="0" xfId="0" applyFont="1" applyAlignment="1">
      <alignment vertical="center"/>
    </xf>
    <xf numFmtId="0" fontId="4" fillId="0" borderId="0" xfId="0" applyFont="1" applyAlignment="1">
      <alignment horizontal="center" vertical="center"/>
    </xf>
    <xf numFmtId="0" fontId="5" fillId="0" borderId="0" xfId="0" applyFont="1" applyAlignment="1">
      <alignment vertical="center"/>
    </xf>
    <xf numFmtId="0" fontId="7" fillId="0" borderId="0" xfId="0" applyFont="1" applyAlignment="1">
      <alignment horizontal="left" vertical="center"/>
    </xf>
    <xf numFmtId="0" fontId="0" fillId="0" borderId="0" xfId="0" applyAlignment="1">
      <alignment horizontal="center" vertical="center"/>
    </xf>
    <xf numFmtId="0" fontId="6" fillId="0" borderId="0" xfId="0" applyFont="1" applyAlignment="1">
      <alignment horizontal="right" vertical="center" wrapText="1"/>
    </xf>
    <xf numFmtId="0" fontId="0" fillId="0" borderId="0" xfId="0" applyAlignment="1">
      <alignment wrapText="1"/>
    </xf>
    <xf numFmtId="0" fontId="0" fillId="0" borderId="5" xfId="0" applyBorder="1"/>
    <xf numFmtId="0" fontId="9" fillId="0" borderId="0" xfId="1" applyFont="1" applyAlignment="1">
      <alignment horizontal="left"/>
    </xf>
    <xf numFmtId="0" fontId="11" fillId="0" borderId="0" xfId="1" applyFont="1" applyAlignment="1">
      <alignment horizontal="center" vertical="center" wrapText="1"/>
    </xf>
    <xf numFmtId="0" fontId="9" fillId="0" borderId="0" xfId="1" applyFont="1" applyAlignment="1">
      <alignment horizontal="center" vertical="center" wrapText="1"/>
    </xf>
    <xf numFmtId="0" fontId="10" fillId="0" borderId="0" xfId="1" applyFont="1" applyAlignment="1">
      <alignment horizontal="center" vertical="center"/>
    </xf>
    <xf numFmtId="0" fontId="9" fillId="0" borderId="0" xfId="1" applyFont="1" applyAlignment="1">
      <alignment horizontal="right" vertical="center"/>
    </xf>
    <xf numFmtId="0" fontId="9" fillId="0" borderId="0" xfId="1" applyFont="1" applyAlignment="1">
      <alignment horizontal="left" vertical="center"/>
    </xf>
    <xf numFmtId="0" fontId="1" fillId="0" borderId="0" xfId="1"/>
    <xf numFmtId="0" fontId="13" fillId="4" borderId="12" xfId="1" applyFont="1" applyFill="1" applyBorder="1" applyAlignment="1">
      <alignment horizontal="center" vertical="center"/>
    </xf>
    <xf numFmtId="0" fontId="14" fillId="5" borderId="12" xfId="1" applyFont="1" applyFill="1" applyBorder="1" applyAlignment="1">
      <alignment horizontal="center" vertical="center"/>
    </xf>
    <xf numFmtId="0" fontId="16" fillId="7" borderId="4" xfId="1" applyFont="1" applyFill="1" applyBorder="1" applyAlignment="1">
      <alignment horizontal="left" vertical="center" wrapText="1"/>
    </xf>
    <xf numFmtId="9" fontId="14" fillId="5" borderId="4" xfId="1" applyNumberFormat="1" applyFont="1" applyFill="1" applyBorder="1" applyAlignment="1">
      <alignment horizontal="center" vertical="center"/>
    </xf>
    <xf numFmtId="0" fontId="12" fillId="0" borderId="4" xfId="1" applyFont="1" applyBorder="1" applyAlignment="1">
      <alignment horizontal="center" vertical="center"/>
    </xf>
    <xf numFmtId="2" fontId="1" fillId="0" borderId="0" xfId="1" applyNumberFormat="1"/>
    <xf numFmtId="0" fontId="10" fillId="0" borderId="4" xfId="1" applyFont="1" applyBorder="1" applyAlignment="1">
      <alignment horizontal="center" vertical="center"/>
    </xf>
    <xf numFmtId="0" fontId="17" fillId="0" borderId="0" xfId="0" applyFont="1"/>
    <xf numFmtId="0" fontId="0" fillId="0" borderId="0" xfId="0" applyAlignment="1">
      <alignment horizontal="center" vertical="center" wrapText="1"/>
    </xf>
    <xf numFmtId="9" fontId="14" fillId="5" borderId="17" xfId="1" applyNumberFormat="1" applyFont="1" applyFill="1" applyBorder="1" applyAlignment="1">
      <alignment horizontal="center" vertical="center"/>
    </xf>
    <xf numFmtId="0" fontId="10" fillId="0" borderId="17" xfId="1" applyFont="1" applyBorder="1" applyAlignment="1">
      <alignment horizontal="center" vertical="center"/>
    </xf>
    <xf numFmtId="9" fontId="14" fillId="5" borderId="16" xfId="1" applyNumberFormat="1" applyFont="1" applyFill="1" applyBorder="1" applyAlignment="1">
      <alignment horizontal="center" vertical="center"/>
    </xf>
    <xf numFmtId="0" fontId="10" fillId="0" borderId="16" xfId="1" applyFont="1" applyBorder="1" applyAlignment="1">
      <alignment horizontal="center" vertical="center"/>
    </xf>
    <xf numFmtId="0" fontId="0" fillId="0" borderId="4" xfId="0" applyBorder="1"/>
    <xf numFmtId="0" fontId="10" fillId="0" borderId="9" xfId="1" applyFont="1" applyBorder="1" applyAlignment="1">
      <alignment horizontal="center" vertical="center"/>
    </xf>
    <xf numFmtId="0" fontId="5" fillId="0" borderId="0" xfId="0" applyFont="1"/>
    <xf numFmtId="0" fontId="12" fillId="0" borderId="17" xfId="1" applyFont="1" applyBorder="1" applyAlignment="1">
      <alignment horizontal="center" vertical="center"/>
    </xf>
    <xf numFmtId="9" fontId="14" fillId="5" borderId="25" xfId="1" applyNumberFormat="1" applyFont="1" applyFill="1" applyBorder="1" applyAlignment="1">
      <alignment horizontal="center" vertical="center"/>
    </xf>
    <xf numFmtId="0" fontId="12" fillId="0" borderId="25" xfId="1" applyFont="1" applyBorder="1" applyAlignment="1">
      <alignment horizontal="center" vertical="center"/>
    </xf>
    <xf numFmtId="9" fontId="14" fillId="5" borderId="27" xfId="1" applyNumberFormat="1" applyFont="1" applyFill="1" applyBorder="1" applyAlignment="1">
      <alignment horizontal="center" vertical="center"/>
    </xf>
    <xf numFmtId="0" fontId="10" fillId="0" borderId="22" xfId="1" applyFont="1" applyBorder="1" applyAlignment="1">
      <alignment horizontal="center" vertical="center"/>
    </xf>
    <xf numFmtId="0" fontId="12" fillId="0" borderId="30" xfId="1" applyFont="1" applyBorder="1" applyAlignment="1">
      <alignment horizontal="center" vertical="center"/>
    </xf>
    <xf numFmtId="0" fontId="10" fillId="0" borderId="27" xfId="1" applyFont="1" applyBorder="1" applyAlignment="1">
      <alignment horizontal="center" vertical="center"/>
    </xf>
    <xf numFmtId="0" fontId="10" fillId="0" borderId="18" xfId="1" applyFont="1" applyBorder="1" applyAlignment="1">
      <alignment horizontal="center" vertical="center"/>
    </xf>
    <xf numFmtId="0" fontId="10" fillId="0" borderId="15" xfId="1" applyFont="1" applyBorder="1" applyAlignment="1">
      <alignment horizontal="center" vertical="center"/>
    </xf>
    <xf numFmtId="0" fontId="10" fillId="0" borderId="25" xfId="1" applyFont="1" applyBorder="1" applyAlignment="1">
      <alignment horizontal="center" vertical="center"/>
    </xf>
    <xf numFmtId="0" fontId="10" fillId="0" borderId="30" xfId="1" applyFont="1" applyBorder="1" applyAlignment="1">
      <alignment horizontal="center" vertical="center"/>
    </xf>
    <xf numFmtId="0" fontId="11" fillId="7" borderId="12" xfId="1" applyFont="1" applyFill="1" applyBorder="1" applyAlignment="1">
      <alignment horizontal="left" vertical="center"/>
    </xf>
    <xf numFmtId="0" fontId="20" fillId="5" borderId="2" xfId="1" applyFont="1" applyFill="1" applyBorder="1" applyAlignment="1">
      <alignment horizontal="center" vertical="center"/>
    </xf>
    <xf numFmtId="9" fontId="14" fillId="5" borderId="12" xfId="1" applyNumberFormat="1" applyFont="1" applyFill="1" applyBorder="1" applyAlignment="1">
      <alignment horizontal="center" vertical="center"/>
    </xf>
    <xf numFmtId="0" fontId="14" fillId="7" borderId="36" xfId="1" applyFont="1" applyFill="1" applyBorder="1" applyAlignment="1">
      <alignment horizontal="center" vertical="center"/>
    </xf>
    <xf numFmtId="0" fontId="10" fillId="0" borderId="0" xfId="0" applyFont="1"/>
    <xf numFmtId="0" fontId="13" fillId="4" borderId="13" xfId="0" applyFont="1" applyFill="1" applyBorder="1" applyAlignment="1">
      <alignment horizontal="center" vertical="center"/>
    </xf>
    <xf numFmtId="2" fontId="10" fillId="7" borderId="25" xfId="1" applyNumberFormat="1" applyFont="1" applyFill="1" applyBorder="1" applyAlignment="1">
      <alignment horizontal="center" vertical="center"/>
    </xf>
    <xf numFmtId="2" fontId="10" fillId="7" borderId="4" xfId="1" applyNumberFormat="1" applyFont="1" applyFill="1" applyBorder="1" applyAlignment="1">
      <alignment horizontal="center" vertical="center"/>
    </xf>
    <xf numFmtId="2" fontId="10" fillId="7" borderId="17" xfId="1" applyNumberFormat="1" applyFont="1" applyFill="1" applyBorder="1" applyAlignment="1">
      <alignment horizontal="center" vertical="center"/>
    </xf>
    <xf numFmtId="2" fontId="10" fillId="0" borderId="25" xfId="1" applyNumberFormat="1" applyFont="1" applyBorder="1" applyAlignment="1">
      <alignment horizontal="center" vertical="center"/>
    </xf>
    <xf numFmtId="2" fontId="10" fillId="0" borderId="17" xfId="1" applyNumberFormat="1" applyFont="1" applyBorder="1" applyAlignment="1">
      <alignment horizontal="center" vertical="center"/>
    </xf>
    <xf numFmtId="2" fontId="10" fillId="0" borderId="16" xfId="1" applyNumberFormat="1" applyFont="1" applyBorder="1" applyAlignment="1">
      <alignment horizontal="center" vertical="center"/>
    </xf>
    <xf numFmtId="2" fontId="10" fillId="0" borderId="27" xfId="1" applyNumberFormat="1" applyFont="1" applyBorder="1" applyAlignment="1">
      <alignment horizontal="center" vertical="center"/>
    </xf>
    <xf numFmtId="2" fontId="10" fillId="0" borderId="12" xfId="1" applyNumberFormat="1" applyFont="1" applyBorder="1" applyAlignment="1">
      <alignment horizontal="center" vertical="center"/>
    </xf>
    <xf numFmtId="2" fontId="10" fillId="0" borderId="4" xfId="1" applyNumberFormat="1" applyFont="1" applyBorder="1" applyAlignment="1">
      <alignment horizontal="center" vertical="center"/>
    </xf>
    <xf numFmtId="9" fontId="14" fillId="5" borderId="43" xfId="1" applyNumberFormat="1" applyFont="1" applyFill="1" applyBorder="1" applyAlignment="1">
      <alignment horizontal="center" vertical="center"/>
    </xf>
    <xf numFmtId="0" fontId="10" fillId="0" borderId="43" xfId="1" applyFont="1" applyBorder="1" applyAlignment="1">
      <alignment horizontal="center" vertical="center"/>
    </xf>
    <xf numFmtId="0" fontId="10" fillId="0" borderId="44" xfId="1" applyFont="1" applyBorder="1" applyAlignment="1">
      <alignment horizontal="center" vertical="center"/>
    </xf>
    <xf numFmtId="0" fontId="0" fillId="0" borderId="0" xfId="0" applyBorder="1"/>
    <xf numFmtId="9" fontId="14" fillId="5" borderId="18" xfId="1" applyNumberFormat="1" applyFont="1" applyFill="1" applyBorder="1" applyAlignment="1">
      <alignment horizontal="center" vertical="center"/>
    </xf>
    <xf numFmtId="2" fontId="10" fillId="0" borderId="0" xfId="1" applyNumberFormat="1" applyFont="1" applyBorder="1"/>
    <xf numFmtId="0" fontId="10" fillId="0" borderId="0" xfId="0" applyFont="1" applyBorder="1"/>
    <xf numFmtId="0" fontId="9" fillId="10" borderId="23" xfId="1" applyFont="1" applyFill="1" applyBorder="1" applyAlignment="1">
      <alignment horizontal="center" vertical="center"/>
    </xf>
    <xf numFmtId="0" fontId="14" fillId="0" borderId="12" xfId="1" applyFont="1" applyBorder="1" applyAlignment="1">
      <alignment horizontal="center" vertical="center" wrapText="1"/>
    </xf>
    <xf numFmtId="9" fontId="14" fillId="0" borderId="36" xfId="1" applyNumberFormat="1" applyFont="1" applyBorder="1" applyAlignment="1">
      <alignment horizontal="center" vertical="center"/>
    </xf>
    <xf numFmtId="0" fontId="6" fillId="6" borderId="4" xfId="0" applyFont="1" applyFill="1" applyBorder="1" applyAlignment="1">
      <alignment horizontal="center" vertical="center"/>
    </xf>
    <xf numFmtId="0" fontId="12" fillId="0" borderId="31" xfId="0" applyFont="1" applyBorder="1" applyAlignment="1">
      <alignment horizontal="left" vertical="center" wrapText="1"/>
    </xf>
    <xf numFmtId="0" fontId="12" fillId="0" borderId="39" xfId="0" applyFont="1" applyBorder="1" applyAlignment="1">
      <alignment horizontal="left" vertical="center" wrapText="1"/>
    </xf>
    <xf numFmtId="0" fontId="12" fillId="0" borderId="37" xfId="0" applyFont="1" applyBorder="1" applyAlignment="1">
      <alignment horizontal="left" vertical="center" wrapText="1"/>
    </xf>
    <xf numFmtId="0" fontId="12" fillId="0" borderId="42" xfId="0" applyFont="1" applyBorder="1" applyAlignment="1">
      <alignment horizontal="left" vertical="center" wrapText="1"/>
    </xf>
    <xf numFmtId="0" fontId="12" fillId="0" borderId="38" xfId="0" applyFont="1" applyBorder="1" applyAlignment="1">
      <alignment horizontal="left" vertical="center" wrapText="1"/>
    </xf>
    <xf numFmtId="0" fontId="12" fillId="0" borderId="33" xfId="0" applyFont="1" applyBorder="1" applyAlignment="1">
      <alignment horizontal="left" vertical="center" wrapText="1"/>
    </xf>
    <xf numFmtId="0" fontId="12" fillId="0" borderId="13" xfId="0" applyFont="1" applyBorder="1" applyAlignment="1">
      <alignment horizontal="left" vertical="center" wrapText="1"/>
    </xf>
    <xf numFmtId="0" fontId="1" fillId="0" borderId="0" xfId="1" applyAlignment="1">
      <alignment horizontal="center"/>
    </xf>
    <xf numFmtId="0" fontId="12" fillId="0" borderId="27" xfId="1" applyFont="1" applyBorder="1" applyAlignment="1">
      <alignment horizontal="center" vertical="center"/>
    </xf>
    <xf numFmtId="0" fontId="12" fillId="0" borderId="18" xfId="1" applyFont="1" applyBorder="1" applyAlignment="1">
      <alignment horizontal="center" vertical="center"/>
    </xf>
    <xf numFmtId="0" fontId="11" fillId="6" borderId="2" xfId="1" applyFont="1" applyFill="1" applyBorder="1" applyAlignment="1">
      <alignment vertical="center"/>
    </xf>
    <xf numFmtId="0" fontId="20" fillId="5" borderId="12" xfId="1" applyFont="1" applyFill="1" applyBorder="1" applyAlignment="1">
      <alignment horizontal="center" vertical="center"/>
    </xf>
    <xf numFmtId="0" fontId="0" fillId="0" borderId="5" xfId="0" applyBorder="1" applyAlignment="1">
      <alignment horizontal="center"/>
    </xf>
    <xf numFmtId="0" fontId="0" fillId="0" borderId="0" xfId="0" applyBorder="1" applyAlignment="1"/>
    <xf numFmtId="0" fontId="11" fillId="6" borderId="3" xfId="1" applyFont="1" applyFill="1" applyBorder="1" applyAlignment="1">
      <alignment vertical="center"/>
    </xf>
    <xf numFmtId="0" fontId="13" fillId="6" borderId="1" xfId="1" applyFont="1" applyFill="1" applyBorder="1" applyAlignment="1">
      <alignment vertical="center"/>
    </xf>
    <xf numFmtId="0" fontId="0" fillId="0" borderId="31" xfId="0" applyBorder="1" applyAlignment="1">
      <alignment vertical="center" wrapText="1"/>
    </xf>
    <xf numFmtId="0" fontId="0" fillId="0" borderId="31" xfId="0" applyBorder="1" applyAlignment="1">
      <alignment horizontal="left" vertical="center" wrapText="1"/>
    </xf>
    <xf numFmtId="0" fontId="0" fillId="0" borderId="33" xfId="0" applyBorder="1" applyAlignment="1">
      <alignment horizontal="left" vertical="center" wrapText="1"/>
    </xf>
    <xf numFmtId="2" fontId="1" fillId="0" borderId="25" xfId="1" applyNumberFormat="1" applyBorder="1" applyAlignment="1">
      <alignment horizontal="center" vertical="center"/>
    </xf>
    <xf numFmtId="2" fontId="1" fillId="0" borderId="27" xfId="1" applyNumberFormat="1" applyBorder="1" applyAlignment="1">
      <alignment horizontal="center" vertical="center"/>
    </xf>
    <xf numFmtId="2" fontId="1" fillId="0" borderId="4" xfId="1" applyNumberFormat="1" applyBorder="1" applyAlignment="1">
      <alignment horizontal="center" vertical="center"/>
    </xf>
    <xf numFmtId="0" fontId="0" fillId="0" borderId="39" xfId="0" applyBorder="1" applyAlignment="1">
      <alignment horizontal="left" vertical="center" wrapText="1"/>
    </xf>
    <xf numFmtId="0" fontId="10" fillId="0" borderId="12" xfId="1" applyFont="1" applyBorder="1" applyAlignment="1">
      <alignment horizontal="center" vertical="center"/>
    </xf>
    <xf numFmtId="0" fontId="10" fillId="0" borderId="36" xfId="1" applyFont="1" applyBorder="1" applyAlignment="1">
      <alignment horizontal="center" vertical="center"/>
    </xf>
    <xf numFmtId="2" fontId="1" fillId="0" borderId="12" xfId="1" applyNumberFormat="1" applyBorder="1" applyAlignment="1">
      <alignment horizontal="center" vertical="center"/>
    </xf>
    <xf numFmtId="0" fontId="0" fillId="0" borderId="13" xfId="0" applyBorder="1" applyAlignment="1">
      <alignment horizontal="left" vertical="center" wrapText="1"/>
    </xf>
    <xf numFmtId="0" fontId="17" fillId="0" borderId="0" xfId="0" applyFont="1" applyFill="1"/>
    <xf numFmtId="0" fontId="0" fillId="0" borderId="0" xfId="0" applyFill="1"/>
    <xf numFmtId="0" fontId="13" fillId="0" borderId="26" xfId="0" applyFont="1" applyBorder="1" applyAlignment="1">
      <alignment vertical="center"/>
    </xf>
    <xf numFmtId="0" fontId="13" fillId="6" borderId="50" xfId="1" applyFont="1" applyFill="1" applyBorder="1" applyAlignment="1">
      <alignment vertical="center"/>
    </xf>
    <xf numFmtId="0" fontId="13" fillId="6" borderId="27" xfId="1" applyFont="1" applyFill="1" applyBorder="1" applyAlignment="1">
      <alignment vertical="center"/>
    </xf>
    <xf numFmtId="2" fontId="1" fillId="0" borderId="47" xfId="1" applyNumberFormat="1" applyBorder="1" applyAlignment="1">
      <alignment vertical="center"/>
    </xf>
    <xf numFmtId="0" fontId="16" fillId="0" borderId="4" xfId="1" applyFont="1" applyBorder="1" applyAlignment="1">
      <alignment horizontal="center" vertical="center"/>
    </xf>
    <xf numFmtId="0" fontId="16" fillId="0" borderId="43" xfId="1" applyFont="1" applyBorder="1" applyAlignment="1">
      <alignment horizontal="center" vertical="center"/>
    </xf>
    <xf numFmtId="0" fontId="13" fillId="4" borderId="36" xfId="1" applyFont="1" applyFill="1" applyBorder="1" applyAlignment="1">
      <alignment horizontal="center" vertical="center"/>
    </xf>
    <xf numFmtId="9" fontId="14" fillId="6" borderId="25" xfId="1" applyNumberFormat="1" applyFont="1" applyFill="1" applyBorder="1" applyAlignment="1">
      <alignment horizontal="center" vertical="center"/>
    </xf>
    <xf numFmtId="9" fontId="14" fillId="6" borderId="27" xfId="1" applyNumberFormat="1" applyFont="1" applyFill="1" applyBorder="1" applyAlignment="1">
      <alignment horizontal="center" vertical="center"/>
    </xf>
    <xf numFmtId="0" fontId="23" fillId="0" borderId="43" xfId="1" applyFont="1" applyBorder="1" applyAlignment="1">
      <alignment horizontal="center" vertical="center"/>
    </xf>
    <xf numFmtId="0" fontId="14" fillId="0" borderId="12" xfId="1" applyFont="1" applyBorder="1" applyAlignment="1">
      <alignment horizontal="center" vertical="center"/>
    </xf>
    <xf numFmtId="0" fontId="0" fillId="0" borderId="48" xfId="0" applyBorder="1" applyAlignment="1">
      <alignment horizontal="left" vertical="center"/>
    </xf>
    <xf numFmtId="0" fontId="14" fillId="0" borderId="31" xfId="0" applyFont="1" applyBorder="1" applyAlignment="1">
      <alignment horizontal="left" vertical="center" wrapText="1"/>
    </xf>
    <xf numFmtId="0" fontId="14" fillId="0" borderId="39" xfId="0" applyFont="1" applyBorder="1" applyAlignment="1">
      <alignment vertical="center" wrapText="1"/>
    </xf>
    <xf numFmtId="0" fontId="14" fillId="0" borderId="33" xfId="0" applyFont="1" applyBorder="1" applyAlignment="1">
      <alignment horizontal="left" vertical="center" wrapText="1"/>
    </xf>
    <xf numFmtId="0" fontId="14" fillId="0" borderId="48" xfId="0" applyFont="1" applyBorder="1" applyAlignment="1">
      <alignment horizontal="left" vertical="center" wrapText="1"/>
    </xf>
    <xf numFmtId="9" fontId="24" fillId="0" borderId="43" xfId="0" applyNumberFormat="1" applyFont="1" applyBorder="1" applyAlignment="1">
      <alignment horizontal="center" vertical="center" wrapText="1"/>
    </xf>
    <xf numFmtId="0" fontId="16" fillId="0" borderId="43" xfId="0" applyFont="1" applyBorder="1" applyAlignment="1">
      <alignment vertical="center" wrapText="1"/>
    </xf>
    <xf numFmtId="0" fontId="16" fillId="0" borderId="43" xfId="0" applyFont="1" applyBorder="1" applyAlignment="1">
      <alignment horizontal="center" vertical="center" wrapText="1"/>
    </xf>
    <xf numFmtId="0" fontId="0" fillId="10" borderId="2" xfId="0" applyFill="1" applyBorder="1" applyAlignment="1">
      <alignment vertical="center"/>
    </xf>
    <xf numFmtId="0" fontId="0" fillId="10" borderId="3" xfId="0" applyFill="1" applyBorder="1" applyAlignment="1">
      <alignment horizontal="left" vertical="center"/>
    </xf>
    <xf numFmtId="2" fontId="1" fillId="10" borderId="2" xfId="1" applyNumberFormat="1" applyFill="1" applyBorder="1" applyAlignment="1">
      <alignment vertical="center"/>
    </xf>
    <xf numFmtId="0" fontId="16" fillId="7" borderId="25" xfId="1" applyFont="1" applyFill="1" applyBorder="1" applyAlignment="1">
      <alignment vertical="center"/>
    </xf>
    <xf numFmtId="0" fontId="16" fillId="7" borderId="25" xfId="1" applyFont="1" applyFill="1" applyBorder="1" applyAlignment="1">
      <alignment horizontal="center" vertical="center"/>
    </xf>
    <xf numFmtId="0" fontId="16" fillId="7" borderId="27" xfId="1" applyFont="1" applyFill="1" applyBorder="1" applyAlignment="1">
      <alignment vertical="center"/>
    </xf>
    <xf numFmtId="0" fontId="16" fillId="7" borderId="27" xfId="1" applyFont="1" applyFill="1" applyBorder="1" applyAlignment="1">
      <alignment horizontal="center" vertical="center"/>
    </xf>
    <xf numFmtId="0" fontId="25" fillId="0" borderId="0" xfId="0" applyFont="1"/>
    <xf numFmtId="0" fontId="6" fillId="0" borderId="0" xfId="0" applyFont="1" applyFill="1" applyBorder="1" applyAlignment="1">
      <alignment vertical="center"/>
    </xf>
    <xf numFmtId="0" fontId="20" fillId="5" borderId="12" xfId="1" applyFont="1" applyFill="1" applyBorder="1" applyAlignment="1">
      <alignment horizontal="center"/>
    </xf>
    <xf numFmtId="0" fontId="6" fillId="13" borderId="4" xfId="0" applyFont="1" applyFill="1" applyBorder="1" applyAlignment="1">
      <alignment vertical="center" wrapText="1"/>
    </xf>
    <xf numFmtId="0" fontId="6" fillId="13" borderId="4" xfId="0" applyFont="1" applyFill="1" applyBorder="1" applyAlignment="1">
      <alignment horizontal="left" vertical="center" wrapText="1"/>
    </xf>
    <xf numFmtId="0" fontId="6" fillId="14" borderId="4" xfId="0" applyFont="1" applyFill="1" applyBorder="1" applyAlignment="1">
      <alignment vertical="center" wrapText="1"/>
    </xf>
    <xf numFmtId="0" fontId="6" fillId="14" borderId="4" xfId="0" applyFont="1" applyFill="1" applyBorder="1" applyAlignment="1">
      <alignment horizontal="left" vertical="center" wrapText="1"/>
    </xf>
    <xf numFmtId="0" fontId="6" fillId="12" borderId="4" xfId="0" applyFont="1" applyFill="1" applyBorder="1" applyAlignment="1">
      <alignment vertical="center"/>
    </xf>
    <xf numFmtId="0" fontId="6" fillId="12" borderId="4" xfId="0" applyFont="1" applyFill="1" applyBorder="1" applyAlignment="1">
      <alignment horizontal="left" vertical="center" wrapText="1"/>
    </xf>
    <xf numFmtId="0" fontId="6" fillId="0" borderId="0" xfId="0" applyFont="1" applyAlignment="1">
      <alignment vertical="center" wrapText="1"/>
    </xf>
    <xf numFmtId="0" fontId="5" fillId="0" borderId="0" xfId="0" applyFont="1" applyAlignment="1">
      <alignment horizontal="center" vertical="center"/>
    </xf>
    <xf numFmtId="0" fontId="6" fillId="0" borderId="5" xfId="0" applyFont="1" applyBorder="1" applyAlignment="1">
      <alignment horizontal="center" vertical="center"/>
    </xf>
    <xf numFmtId="0" fontId="5" fillId="7" borderId="51" xfId="0" applyFont="1" applyFill="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6" fillId="0" borderId="3" xfId="0" applyFont="1" applyBorder="1" applyAlignment="1">
      <alignment horizontal="center" vertical="center" wrapText="1"/>
    </xf>
    <xf numFmtId="0" fontId="5" fillId="7" borderId="54" xfId="0" applyFont="1" applyFill="1" applyBorder="1" applyAlignment="1">
      <alignment horizontal="center" vertical="center"/>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6" fillId="7" borderId="51" xfId="0" applyFont="1" applyFill="1" applyBorder="1" applyAlignment="1">
      <alignment horizontal="center" vertical="center"/>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0" fillId="0" borderId="0" xfId="0" applyBorder="1" applyAlignment="1">
      <alignment wrapText="1"/>
    </xf>
    <xf numFmtId="0" fontId="5" fillId="5" borderId="1" xfId="0" applyFont="1" applyFill="1" applyBorder="1" applyAlignment="1">
      <alignment horizontal="center" vertical="center"/>
    </xf>
    <xf numFmtId="0" fontId="5" fillId="5" borderId="3" xfId="0" applyFont="1" applyFill="1" applyBorder="1" applyAlignment="1">
      <alignment horizontal="center" vertical="center"/>
    </xf>
    <xf numFmtId="165" fontId="5" fillId="0" borderId="0" xfId="0" applyNumberFormat="1" applyFont="1" applyAlignment="1">
      <alignment horizontal="center" vertical="center"/>
    </xf>
    <xf numFmtId="9" fontId="14" fillId="5" borderId="15" xfId="1" applyNumberFormat="1" applyFont="1" applyFill="1" applyBorder="1" applyAlignment="1">
      <alignment horizontal="center" vertical="center"/>
    </xf>
    <xf numFmtId="9" fontId="14" fillId="5" borderId="22" xfId="1" applyNumberFormat="1" applyFont="1" applyFill="1" applyBorder="1" applyAlignment="1">
      <alignment horizontal="center" vertical="center"/>
    </xf>
    <xf numFmtId="0" fontId="12" fillId="0" borderId="42" xfId="0" applyFont="1" applyBorder="1" applyAlignment="1">
      <alignment horizontal="left" vertical="center"/>
    </xf>
    <xf numFmtId="49" fontId="3" fillId="0" borderId="0" xfId="0" applyNumberFormat="1" applyFont="1" applyAlignment="1">
      <alignment horizontal="center" vertical="center"/>
    </xf>
    <xf numFmtId="0" fontId="0" fillId="0" borderId="0" xfId="0" applyAlignment="1">
      <alignment vertical="center" wrapText="1"/>
    </xf>
    <xf numFmtId="0" fontId="20" fillId="0" borderId="0" xfId="0" applyFont="1" applyAlignment="1">
      <alignment horizontal="right" vertical="center"/>
    </xf>
    <xf numFmtId="0" fontId="9" fillId="10" borderId="60" xfId="1" applyFont="1" applyFill="1" applyBorder="1" applyAlignment="1">
      <alignment horizontal="center" vertical="center"/>
    </xf>
    <xf numFmtId="0" fontId="14" fillId="0" borderId="43" xfId="1" applyFont="1" applyBorder="1" applyAlignment="1">
      <alignment horizontal="center" vertical="center" wrapText="1"/>
    </xf>
    <xf numFmtId="9" fontId="14" fillId="0" borderId="44" xfId="1" applyNumberFormat="1" applyFont="1" applyBorder="1" applyAlignment="1">
      <alignment horizontal="center" vertical="center"/>
    </xf>
    <xf numFmtId="9" fontId="14" fillId="5" borderId="30" xfId="1" applyNumberFormat="1" applyFont="1" applyFill="1" applyBorder="1" applyAlignment="1">
      <alignment horizontal="center" vertical="center"/>
    </xf>
    <xf numFmtId="0" fontId="30" fillId="11" borderId="0" xfId="1" applyFont="1" applyFill="1" applyAlignment="1">
      <alignment horizontal="center" vertical="center" wrapText="1"/>
    </xf>
    <xf numFmtId="49" fontId="27" fillId="2" borderId="6" xfId="0" applyNumberFormat="1" applyFont="1" applyFill="1" applyBorder="1" applyAlignment="1">
      <alignment vertical="center"/>
    </xf>
    <xf numFmtId="49" fontId="6" fillId="2" borderId="7" xfId="0" applyNumberFormat="1" applyFont="1" applyFill="1" applyBorder="1" applyAlignment="1">
      <alignment horizontal="center" vertical="center"/>
    </xf>
    <xf numFmtId="49" fontId="28" fillId="2" borderId="8" xfId="0" applyNumberFormat="1" applyFont="1" applyFill="1" applyBorder="1" applyAlignment="1">
      <alignment horizontal="center" vertical="center"/>
    </xf>
    <xf numFmtId="0" fontId="0" fillId="0" borderId="0" xfId="0" applyBorder="1" applyAlignment="1">
      <alignment horizontal="left"/>
    </xf>
    <xf numFmtId="0" fontId="6" fillId="0" borderId="0" xfId="0" applyFont="1" applyAlignment="1">
      <alignment horizontal="left" vertical="center"/>
    </xf>
    <xf numFmtId="0" fontId="6" fillId="0" borderId="49" xfId="0" applyFont="1" applyBorder="1" applyAlignment="1">
      <alignment horizontal="left" vertical="center"/>
    </xf>
    <xf numFmtId="0" fontId="2" fillId="2" borderId="0" xfId="0" applyFont="1" applyFill="1" applyAlignment="1">
      <alignment horizontal="center" vertical="center" wrapText="1"/>
    </xf>
    <xf numFmtId="0" fontId="26" fillId="15" borderId="0" xfId="0" applyFont="1" applyFill="1" applyAlignment="1">
      <alignment horizontal="center" vertic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29" fillId="0" borderId="0" xfId="0" applyFont="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15" fillId="0" borderId="45" xfId="0" applyFont="1" applyBorder="1" applyAlignment="1">
      <alignment horizontal="left" vertical="center" wrapText="1"/>
    </xf>
    <xf numFmtId="0" fontId="15" fillId="0" borderId="10" xfId="0" applyFont="1" applyBorder="1" applyAlignment="1">
      <alignment horizontal="left" vertical="center" wrapText="1"/>
    </xf>
    <xf numFmtId="0" fontId="13" fillId="6" borderId="1" xfId="1" applyFont="1" applyFill="1" applyBorder="1" applyAlignment="1">
      <alignment horizontal="left" vertical="center"/>
    </xf>
    <xf numFmtId="0" fontId="13" fillId="6" borderId="2" xfId="1" applyFont="1" applyFill="1" applyBorder="1" applyAlignment="1">
      <alignment horizontal="left" vertical="center"/>
    </xf>
    <xf numFmtId="0" fontId="13" fillId="6" borderId="3" xfId="1" applyFont="1" applyFill="1" applyBorder="1" applyAlignment="1">
      <alignment horizontal="left" vertical="center"/>
    </xf>
    <xf numFmtId="0" fontId="15" fillId="0" borderId="28" xfId="0" applyFont="1" applyBorder="1" applyAlignment="1">
      <alignment horizontal="left" vertical="center" wrapText="1"/>
    </xf>
    <xf numFmtId="0" fontId="15" fillId="0" borderId="29" xfId="0" applyFont="1" applyBorder="1" applyAlignment="1">
      <alignment horizontal="left" vertical="center" wrapText="1"/>
    </xf>
    <xf numFmtId="0" fontId="15" fillId="0" borderId="32" xfId="0" applyFont="1" applyBorder="1" applyAlignment="1">
      <alignment horizontal="left" vertical="center" wrapText="1"/>
    </xf>
    <xf numFmtId="0" fontId="15" fillId="0" borderId="19" xfId="0" applyFont="1" applyBorder="1" applyAlignment="1">
      <alignment horizontal="left" vertical="center" wrapText="1"/>
    </xf>
    <xf numFmtId="0" fontId="12" fillId="0" borderId="0" xfId="1" applyFont="1" applyAlignment="1">
      <alignment horizontal="left" vertical="center" wrapText="1"/>
    </xf>
    <xf numFmtId="164" fontId="9" fillId="10" borderId="34" xfId="1" applyNumberFormat="1" applyFont="1" applyFill="1" applyBorder="1" applyAlignment="1">
      <alignment horizontal="center" vertical="center"/>
    </xf>
    <xf numFmtId="164" fontId="9" fillId="10" borderId="47" xfId="1" applyNumberFormat="1" applyFont="1" applyFill="1" applyBorder="1" applyAlignment="1">
      <alignment horizontal="center" vertical="center"/>
    </xf>
    <xf numFmtId="164" fontId="9" fillId="10" borderId="48" xfId="1" applyNumberFormat="1" applyFont="1" applyFill="1" applyBorder="1" applyAlignment="1">
      <alignment horizontal="center" vertical="center"/>
    </xf>
    <xf numFmtId="0" fontId="20" fillId="0" borderId="1" xfId="0" applyFont="1" applyBorder="1" applyAlignment="1" applyProtection="1">
      <alignment horizontal="left" vertical="top" wrapText="1"/>
      <protection locked="0"/>
    </xf>
    <xf numFmtId="0" fontId="20" fillId="0" borderId="3" xfId="0" applyFont="1" applyBorder="1" applyAlignment="1" applyProtection="1">
      <alignment horizontal="left" vertical="top"/>
      <protection locked="0"/>
    </xf>
    <xf numFmtId="0" fontId="20" fillId="0" borderId="1" xfId="0" applyFont="1" applyBorder="1" applyAlignment="1" applyProtection="1">
      <alignment horizontal="center" vertical="top" wrapText="1"/>
      <protection locked="0"/>
    </xf>
    <xf numFmtId="0" fontId="0" fillId="0" borderId="2" xfId="0" applyFont="1" applyBorder="1" applyAlignment="1" applyProtection="1">
      <alignment horizontal="center" vertical="top"/>
      <protection locked="0"/>
    </xf>
    <xf numFmtId="0" fontId="0" fillId="0" borderId="3" xfId="0" applyFont="1" applyBorder="1" applyAlignment="1" applyProtection="1">
      <alignment horizontal="center" vertical="top"/>
      <protection locked="0"/>
    </xf>
    <xf numFmtId="0" fontId="15" fillId="7" borderId="24" xfId="1" applyFont="1" applyFill="1" applyBorder="1" applyAlignment="1">
      <alignment horizontal="left" vertical="center" wrapText="1"/>
    </xf>
    <xf numFmtId="0" fontId="15" fillId="7" borderId="25" xfId="1" applyFont="1" applyFill="1" applyBorder="1" applyAlignment="1">
      <alignment horizontal="left" vertical="center" wrapText="1"/>
    </xf>
    <xf numFmtId="0" fontId="15" fillId="0" borderId="26" xfId="0" applyFont="1" applyBorder="1" applyAlignment="1">
      <alignment horizontal="left" vertical="center" wrapText="1"/>
    </xf>
    <xf numFmtId="0" fontId="15" fillId="0" borderId="4" xfId="0" applyFont="1" applyBorder="1" applyAlignment="1">
      <alignment horizontal="left" vertical="center" wrapText="1"/>
    </xf>
    <xf numFmtId="0" fontId="15" fillId="0" borderId="40" xfId="0" applyFont="1" applyBorder="1" applyAlignment="1">
      <alignment horizontal="left" vertical="center" wrapText="1"/>
    </xf>
    <xf numFmtId="0" fontId="15" fillId="0" borderId="17" xfId="0" applyFont="1" applyBorder="1" applyAlignment="1">
      <alignment horizontal="left" vertical="center" wrapText="1"/>
    </xf>
    <xf numFmtId="0" fontId="15" fillId="7" borderId="28" xfId="1" applyFont="1" applyFill="1" applyBorder="1" applyAlignment="1">
      <alignment horizontal="left" vertical="center" wrapText="1"/>
    </xf>
    <xf numFmtId="0" fontId="15" fillId="7" borderId="29" xfId="1" applyFont="1" applyFill="1" applyBorder="1" applyAlignment="1">
      <alignment horizontal="left" vertical="center" wrapText="1"/>
    </xf>
    <xf numFmtId="0" fontId="15" fillId="7" borderId="41" xfId="1" applyFont="1" applyFill="1" applyBorder="1" applyAlignment="1">
      <alignment horizontal="left" vertical="center" wrapText="1"/>
    </xf>
    <xf numFmtId="0" fontId="15" fillId="7" borderId="21" xfId="1" applyFont="1" applyFill="1" applyBorder="1" applyAlignment="1">
      <alignment horizontal="left" vertical="center" wrapText="1"/>
    </xf>
    <xf numFmtId="0" fontId="15" fillId="0" borderId="34" xfId="0" applyFont="1" applyBorder="1" applyAlignment="1">
      <alignment horizontal="left" vertical="center" wrapText="1"/>
    </xf>
    <xf numFmtId="0" fontId="15" fillId="0" borderId="35" xfId="0" applyFont="1" applyBorder="1" applyAlignment="1">
      <alignment horizontal="left" vertical="center" wrapText="1"/>
    </xf>
    <xf numFmtId="0" fontId="13" fillId="4" borderId="1" xfId="1" applyFont="1" applyFill="1" applyBorder="1" applyAlignment="1">
      <alignment horizontal="center" vertical="center" wrapText="1"/>
    </xf>
    <xf numFmtId="0" fontId="13" fillId="4" borderId="20" xfId="1" applyFont="1" applyFill="1" applyBorder="1" applyAlignment="1">
      <alignment horizontal="center" vertical="center" wrapText="1"/>
    </xf>
    <xf numFmtId="0" fontId="15" fillId="0" borderId="57" xfId="0" applyFont="1" applyBorder="1" applyAlignment="1">
      <alignment horizontal="left" vertical="center" wrapText="1"/>
    </xf>
    <xf numFmtId="0" fontId="15" fillId="0" borderId="58" xfId="0" applyFont="1" applyBorder="1" applyAlignment="1">
      <alignment horizontal="left" vertical="center" wrapText="1"/>
    </xf>
    <xf numFmtId="0" fontId="15" fillId="0" borderId="46" xfId="0" applyFont="1" applyBorder="1" applyAlignment="1">
      <alignment horizontal="left" vertical="center" wrapText="1"/>
    </xf>
    <xf numFmtId="0" fontId="15" fillId="0" borderId="59" xfId="0" applyFont="1" applyBorder="1" applyAlignment="1">
      <alignment horizontal="left" vertical="center" wrapText="1"/>
    </xf>
    <xf numFmtId="0" fontId="6" fillId="6" borderId="9" xfId="1" applyFont="1" applyFill="1" applyBorder="1" applyAlignment="1">
      <alignment horizontal="center" vertical="center" wrapText="1"/>
    </xf>
    <xf numFmtId="0" fontId="6" fillId="6" borderId="11" xfId="1" applyFont="1" applyFill="1" applyBorder="1" applyAlignment="1">
      <alignment horizontal="center" vertical="center" wrapText="1"/>
    </xf>
    <xf numFmtId="0" fontId="6" fillId="6" borderId="10" xfId="1" applyFont="1" applyFill="1" applyBorder="1" applyAlignment="1">
      <alignment horizontal="center" vertical="center" wrapText="1"/>
    </xf>
    <xf numFmtId="0" fontId="6" fillId="6" borderId="11" xfId="0" applyFont="1" applyFill="1" applyBorder="1" applyAlignment="1">
      <alignment horizontal="center" vertical="center"/>
    </xf>
    <xf numFmtId="0" fontId="6" fillId="6" borderId="10" xfId="0" applyFont="1" applyFill="1" applyBorder="1" applyAlignment="1">
      <alignment horizontal="center" vertical="center"/>
    </xf>
    <xf numFmtId="0" fontId="5" fillId="6" borderId="9"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9" fillId="0" borderId="0" xfId="1" applyFont="1" applyAlignment="1">
      <alignment horizontal="right" vertical="center" wrapText="1"/>
    </xf>
    <xf numFmtId="0" fontId="22" fillId="6" borderId="1" xfId="1" applyFont="1" applyFill="1" applyBorder="1" applyAlignment="1">
      <alignment horizontal="left" vertical="center" wrapText="1"/>
    </xf>
    <xf numFmtId="0" fontId="22" fillId="6" borderId="2" xfId="1" applyFont="1" applyFill="1" applyBorder="1" applyAlignment="1">
      <alignment horizontal="left" vertical="center" wrapText="1"/>
    </xf>
    <xf numFmtId="0" fontId="22" fillId="6" borderId="3" xfId="1" applyFont="1" applyFill="1" applyBorder="1" applyAlignment="1">
      <alignment horizontal="left" vertical="center" wrapText="1"/>
    </xf>
    <xf numFmtId="0" fontId="22" fillId="6" borderId="1" xfId="0" applyFont="1" applyFill="1" applyBorder="1" applyAlignment="1">
      <alignment horizontal="left" vertical="center" wrapText="1"/>
    </xf>
    <xf numFmtId="0" fontId="22" fillId="6" borderId="2" xfId="0" applyFont="1" applyFill="1" applyBorder="1" applyAlignment="1">
      <alignment horizontal="left" vertical="center" wrapText="1"/>
    </xf>
    <xf numFmtId="0" fontId="22" fillId="6" borderId="3" xfId="0" applyFont="1" applyFill="1" applyBorder="1" applyAlignment="1">
      <alignment horizontal="left" vertical="center" wrapText="1"/>
    </xf>
    <xf numFmtId="0" fontId="21" fillId="7" borderId="1" xfId="1" applyFont="1" applyFill="1" applyBorder="1" applyAlignment="1">
      <alignment horizontal="left" vertical="center" wrapText="1"/>
    </xf>
    <xf numFmtId="0" fontId="21" fillId="7" borderId="20" xfId="1" applyFont="1" applyFill="1" applyBorder="1" applyAlignment="1">
      <alignment horizontal="left" vertical="center" wrapText="1"/>
    </xf>
    <xf numFmtId="0" fontId="6" fillId="3" borderId="4" xfId="1" applyFont="1" applyFill="1" applyBorder="1" applyAlignment="1" applyProtection="1">
      <alignment horizontal="center" vertical="center" wrapText="1"/>
      <protection locked="0"/>
    </xf>
    <xf numFmtId="0" fontId="6" fillId="6" borderId="4" xfId="0" applyFont="1" applyFill="1" applyBorder="1" applyAlignment="1">
      <alignment horizontal="center" vertical="center"/>
    </xf>
    <xf numFmtId="0" fontId="15" fillId="7" borderId="32" xfId="0" applyFont="1" applyFill="1" applyBorder="1" applyAlignment="1">
      <alignment horizontal="left" vertical="center" wrapText="1"/>
    </xf>
    <xf numFmtId="0" fontId="15" fillId="7" borderId="19" xfId="0" applyFont="1" applyFill="1" applyBorder="1" applyAlignment="1">
      <alignment horizontal="left" vertical="center" wrapText="1"/>
    </xf>
    <xf numFmtId="0" fontId="15" fillId="7" borderId="28" xfId="0" applyFont="1" applyFill="1" applyBorder="1" applyAlignment="1">
      <alignment horizontal="left" vertical="center" wrapText="1"/>
    </xf>
    <xf numFmtId="0" fontId="15" fillId="7" borderId="29" xfId="0" applyFont="1" applyFill="1" applyBorder="1" applyAlignment="1">
      <alignment horizontal="left" vertical="center" wrapText="1"/>
    </xf>
    <xf numFmtId="0" fontId="15" fillId="7" borderId="45" xfId="0" applyFont="1" applyFill="1" applyBorder="1" applyAlignment="1">
      <alignment horizontal="left" vertical="center" wrapText="1"/>
    </xf>
    <xf numFmtId="0" fontId="15" fillId="7" borderId="10" xfId="0" applyFont="1" applyFill="1" applyBorder="1" applyAlignment="1">
      <alignment horizontal="left" vertical="center" wrapText="1"/>
    </xf>
    <xf numFmtId="0" fontId="11" fillId="6" borderId="1" xfId="1" applyFont="1" applyFill="1" applyBorder="1" applyAlignment="1">
      <alignment horizontal="left" vertical="center"/>
    </xf>
    <xf numFmtId="0" fontId="11" fillId="6" borderId="2" xfId="1" applyFont="1" applyFill="1" applyBorder="1" applyAlignment="1">
      <alignment horizontal="left" vertical="center"/>
    </xf>
    <xf numFmtId="0" fontId="11" fillId="6" borderId="3" xfId="1" applyFont="1" applyFill="1" applyBorder="1" applyAlignment="1">
      <alignment horizontal="left" vertical="center"/>
    </xf>
    <xf numFmtId="0" fontId="6" fillId="3" borderId="9" xfId="1" applyFont="1" applyFill="1" applyBorder="1" applyAlignment="1">
      <alignment horizontal="center" vertical="center" wrapText="1"/>
    </xf>
    <xf numFmtId="0" fontId="6" fillId="3" borderId="11" xfId="1" applyFont="1" applyFill="1" applyBorder="1" applyAlignment="1">
      <alignment horizontal="center" vertical="center" wrapText="1"/>
    </xf>
    <xf numFmtId="0" fontId="6" fillId="3" borderId="10" xfId="1" applyFont="1" applyFill="1" applyBorder="1" applyAlignment="1">
      <alignment horizontal="center" vertical="center" wrapText="1"/>
    </xf>
    <xf numFmtId="0" fontId="15" fillId="0" borderId="1" xfId="0" applyFont="1" applyBorder="1" applyAlignment="1">
      <alignment horizontal="left" vertical="center"/>
    </xf>
    <xf numFmtId="0" fontId="15" fillId="0" borderId="20" xfId="0" applyFont="1" applyBorder="1" applyAlignment="1">
      <alignment horizontal="left" vertical="center"/>
    </xf>
    <xf numFmtId="0" fontId="12" fillId="0" borderId="14" xfId="1" applyFont="1" applyBorder="1" applyAlignment="1">
      <alignment horizontal="left" vertical="center" wrapText="1"/>
    </xf>
    <xf numFmtId="0" fontId="31" fillId="7" borderId="32" xfId="0" applyFont="1" applyFill="1" applyBorder="1" applyAlignment="1">
      <alignment horizontal="left" vertical="center" wrapText="1"/>
    </xf>
    <xf numFmtId="0" fontId="31" fillId="7" borderId="19" xfId="0" applyFont="1" applyFill="1" applyBorder="1" applyAlignment="1">
      <alignment horizontal="left" vertical="center" wrapText="1"/>
    </xf>
    <xf numFmtId="0" fontId="31" fillId="7" borderId="28" xfId="0" applyFont="1" applyFill="1" applyBorder="1" applyAlignment="1">
      <alignment horizontal="left" vertical="center" wrapText="1"/>
    </xf>
    <xf numFmtId="0" fontId="31" fillId="7" borderId="29" xfId="0" applyFont="1" applyFill="1" applyBorder="1" applyAlignment="1">
      <alignment horizontal="left" vertical="center" wrapText="1"/>
    </xf>
    <xf numFmtId="164" fontId="9" fillId="10" borderId="1" xfId="1" applyNumberFormat="1" applyFont="1" applyFill="1" applyBorder="1" applyAlignment="1">
      <alignment horizontal="center" vertical="center"/>
    </xf>
    <xf numFmtId="164" fontId="9" fillId="10" borderId="2" xfId="1" applyNumberFormat="1" applyFont="1" applyFill="1" applyBorder="1" applyAlignment="1">
      <alignment horizontal="center" vertical="center"/>
    </xf>
    <xf numFmtId="164" fontId="9" fillId="10" borderId="3" xfId="1" applyNumberFormat="1" applyFont="1" applyFill="1" applyBorder="1" applyAlignment="1">
      <alignment horizontal="center" vertical="center"/>
    </xf>
    <xf numFmtId="0" fontId="11" fillId="6" borderId="1" xfId="0" applyFont="1" applyFill="1" applyBorder="1" applyAlignment="1">
      <alignment horizontal="left"/>
    </xf>
    <xf numFmtId="0" fontId="11" fillId="6" borderId="2" xfId="0" applyFont="1" applyFill="1" applyBorder="1" applyAlignment="1">
      <alignment horizontal="left"/>
    </xf>
    <xf numFmtId="0" fontId="11" fillId="6" borderId="3" xfId="0" applyFont="1" applyFill="1" applyBorder="1" applyAlignment="1">
      <alignment horizontal="left"/>
    </xf>
    <xf numFmtId="0" fontId="5" fillId="3" borderId="9" xfId="1" applyFont="1" applyFill="1" applyBorder="1" applyAlignment="1">
      <alignment horizontal="center" vertical="center"/>
    </xf>
    <xf numFmtId="0" fontId="5" fillId="3" borderId="11" xfId="1" applyFont="1" applyFill="1" applyBorder="1" applyAlignment="1">
      <alignment horizontal="center" vertical="center"/>
    </xf>
    <xf numFmtId="0" fontId="5" fillId="3" borderId="10" xfId="1" applyFont="1" applyFill="1" applyBorder="1" applyAlignment="1">
      <alignment horizontal="center" vertical="center"/>
    </xf>
    <xf numFmtId="0" fontId="13" fillId="6" borderId="46" xfId="1" applyFont="1" applyFill="1" applyBorder="1" applyAlignment="1">
      <alignment horizontal="left" vertical="center"/>
    </xf>
    <xf numFmtId="0" fontId="13" fillId="6" borderId="0" xfId="1" applyFont="1" applyFill="1" applyBorder="1" applyAlignment="1">
      <alignment horizontal="left" vertical="center"/>
    </xf>
    <xf numFmtId="0" fontId="13" fillId="6" borderId="49" xfId="1" applyFont="1" applyFill="1" applyBorder="1" applyAlignment="1">
      <alignment horizontal="left" vertical="center"/>
    </xf>
    <xf numFmtId="0" fontId="13" fillId="8" borderId="23" xfId="1" applyFont="1" applyFill="1" applyBorder="1" applyAlignment="1">
      <alignment horizontal="left" vertical="center" wrapText="1"/>
    </xf>
    <xf numFmtId="0" fontId="13" fillId="8" borderId="12" xfId="1" applyFont="1" applyFill="1" applyBorder="1" applyAlignment="1">
      <alignment horizontal="left" vertical="center" wrapText="1"/>
    </xf>
    <xf numFmtId="0" fontId="12" fillId="9" borderId="34" xfId="1" applyFont="1" applyFill="1" applyBorder="1" applyAlignment="1">
      <alignment horizontal="left" vertical="center" wrapText="1"/>
    </xf>
    <xf numFmtId="0" fontId="12" fillId="9" borderId="35" xfId="1" applyFont="1" applyFill="1" applyBorder="1" applyAlignment="1">
      <alignment horizontal="left" vertical="center" wrapText="1"/>
    </xf>
    <xf numFmtId="0" fontId="13" fillId="6" borderId="24" xfId="1" applyFont="1" applyFill="1" applyBorder="1" applyAlignment="1">
      <alignment horizontal="left" vertical="center"/>
    </xf>
    <xf numFmtId="0" fontId="13" fillId="6" borderId="25" xfId="1" applyFont="1" applyFill="1" applyBorder="1" applyAlignment="1">
      <alignment horizontal="left" vertical="center"/>
    </xf>
    <xf numFmtId="0" fontId="13" fillId="0" borderId="34" xfId="0" applyFont="1" applyBorder="1" applyAlignment="1">
      <alignment horizontal="left" vertical="center"/>
    </xf>
    <xf numFmtId="0" fontId="13" fillId="0" borderId="35" xfId="0" applyFont="1" applyBorder="1" applyAlignment="1">
      <alignment horizontal="left" vertical="center"/>
    </xf>
    <xf numFmtId="164" fontId="9" fillId="10" borderId="36" xfId="1" applyNumberFormat="1" applyFont="1" applyFill="1" applyBorder="1" applyAlignment="1">
      <alignment horizontal="center" vertical="center"/>
    </xf>
    <xf numFmtId="0" fontId="20" fillId="0" borderId="1" xfId="0" applyFont="1" applyBorder="1" applyAlignment="1" applyProtection="1">
      <alignment horizontal="left" vertical="top"/>
      <protection locked="0"/>
    </xf>
    <xf numFmtId="0" fontId="20" fillId="0" borderId="2" xfId="0" applyFont="1" applyBorder="1" applyAlignment="1" applyProtection="1">
      <alignment horizontal="center" vertical="top" wrapText="1"/>
      <protection locked="0"/>
    </xf>
    <xf numFmtId="0" fontId="13" fillId="8" borderId="23" xfId="1" applyFont="1" applyFill="1" applyBorder="1" applyAlignment="1">
      <alignment horizontal="center" vertical="center" wrapText="1"/>
    </xf>
    <xf numFmtId="0" fontId="13" fillId="8" borderId="12" xfId="1" applyFont="1" applyFill="1" applyBorder="1" applyAlignment="1">
      <alignment horizontal="center" vertical="center" wrapText="1"/>
    </xf>
    <xf numFmtId="0" fontId="5" fillId="3" borderId="4" xfId="1" applyFont="1" applyFill="1" applyBorder="1" applyAlignment="1">
      <alignment horizontal="center" vertical="center"/>
    </xf>
  </cellXfs>
  <cellStyles count="2">
    <cellStyle name="Normal" xfId="0" builtinId="0"/>
    <cellStyle name="Normal 2 2" xfId="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412750</xdr:colOff>
      <xdr:row>1</xdr:row>
      <xdr:rowOff>15875</xdr:rowOff>
    </xdr:from>
    <xdr:to>
      <xdr:col>0</xdr:col>
      <xdr:colOff>2762250</xdr:colOff>
      <xdr:row>4</xdr:row>
      <xdr:rowOff>496272</xdr:rowOff>
    </xdr:to>
    <xdr:pic>
      <xdr:nvPicPr>
        <xdr:cNvPr id="3" name="Image 2" descr="Académie de Ly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0" y="222250"/>
          <a:ext cx="2349500" cy="2337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tabSelected="1" topLeftCell="A15" zoomScale="60" zoomScaleNormal="60" workbookViewId="0">
      <selection activeCell="P18" sqref="P18"/>
    </sheetView>
  </sheetViews>
  <sheetFormatPr baseColWidth="10" defaultColWidth="11.42578125" defaultRowHeight="15" x14ac:dyDescent="0.25"/>
  <cols>
    <col min="1" max="1" width="47.7109375" bestFit="1" customWidth="1"/>
    <col min="2" max="2" width="64.42578125" customWidth="1"/>
    <col min="3" max="3" width="15.42578125" customWidth="1"/>
    <col min="4" max="6" width="22.140625" customWidth="1"/>
    <col min="7" max="7" width="16.7109375" customWidth="1"/>
    <col min="10" max="10" width="6.85546875" customWidth="1"/>
    <col min="11" max="11" width="7.28515625" customWidth="1"/>
  </cols>
  <sheetData>
    <row r="1" spans="1:7" ht="15.75" thickBot="1" x14ac:dyDescent="0.3">
      <c r="A1" t="s">
        <v>0</v>
      </c>
    </row>
    <row r="2" spans="1:7" ht="51.75" customHeight="1" thickBot="1" x14ac:dyDescent="0.3">
      <c r="A2" s="169"/>
      <c r="D2" s="154" t="s">
        <v>1</v>
      </c>
      <c r="E2" s="173"/>
      <c r="F2" s="174"/>
      <c r="G2" s="175"/>
    </row>
    <row r="3" spans="1:7" x14ac:dyDescent="0.25">
      <c r="A3" s="170"/>
    </row>
    <row r="4" spans="1:7" ht="80.25" customHeight="1" x14ac:dyDescent="0.25">
      <c r="A4" s="170"/>
      <c r="B4" s="167" t="s">
        <v>2</v>
      </c>
      <c r="C4" s="167"/>
      <c r="D4" s="167"/>
      <c r="E4" s="167"/>
      <c r="F4" s="167"/>
      <c r="G4" s="167"/>
    </row>
    <row r="5" spans="1:7" ht="44.25" customHeight="1" thickBot="1" x14ac:dyDescent="0.3">
      <c r="A5" s="171"/>
      <c r="D5" s="2"/>
    </row>
    <row r="6" spans="1:7" ht="59.25" customHeight="1" x14ac:dyDescent="0.25">
      <c r="B6" s="168" t="s">
        <v>3</v>
      </c>
      <c r="C6" s="168"/>
      <c r="D6" s="168"/>
      <c r="E6" s="168"/>
      <c r="F6" s="168"/>
      <c r="G6" s="168"/>
    </row>
    <row r="7" spans="1:7" ht="50.25" customHeight="1" x14ac:dyDescent="0.25">
      <c r="B7" s="172" t="s">
        <v>4</v>
      </c>
      <c r="C7" s="172"/>
      <c r="D7" s="172"/>
      <c r="E7" s="172"/>
      <c r="F7" s="172"/>
      <c r="G7" s="172"/>
    </row>
    <row r="8" spans="1:7" ht="55.5" customHeight="1" thickBot="1" x14ac:dyDescent="0.3">
      <c r="A8" s="3"/>
    </row>
    <row r="9" spans="1:7" ht="27" customHeight="1" x14ac:dyDescent="0.25">
      <c r="A9" s="161" t="s">
        <v>145</v>
      </c>
    </row>
    <row r="10" spans="1:7" ht="26.25" customHeight="1" x14ac:dyDescent="0.25">
      <c r="A10" s="162" t="s">
        <v>146</v>
      </c>
    </row>
    <row r="11" spans="1:7" ht="30" customHeight="1" x14ac:dyDescent="0.25">
      <c r="A11" s="162" t="s">
        <v>147</v>
      </c>
    </row>
    <row r="12" spans="1:7" ht="25.5" customHeight="1" thickBot="1" x14ac:dyDescent="0.3">
      <c r="A12" s="163" t="s">
        <v>148</v>
      </c>
    </row>
    <row r="13" spans="1:7" ht="16.5" thickBot="1" x14ac:dyDescent="0.3">
      <c r="A13" s="153"/>
    </row>
    <row r="14" spans="1:7" ht="108" customHeight="1" thickBot="1" x14ac:dyDescent="0.3">
      <c r="A14" s="133" t="s">
        <v>143</v>
      </c>
      <c r="B14" s="8"/>
    </row>
    <row r="15" spans="1:7" ht="15.75" x14ac:dyDescent="0.25">
      <c r="A15" s="1"/>
    </row>
    <row r="16" spans="1:7" ht="15.75" x14ac:dyDescent="0.25">
      <c r="A16" s="1"/>
    </row>
    <row r="17" spans="1:11" ht="38.25" customHeight="1" thickBot="1" x14ac:dyDescent="0.3">
      <c r="A17" s="4" t="s">
        <v>5</v>
      </c>
    </row>
    <row r="18" spans="1:11" ht="39" customHeight="1" thickBot="1" x14ac:dyDescent="0.3">
      <c r="A18" s="4"/>
      <c r="D18" s="135" t="s">
        <v>6</v>
      </c>
      <c r="E18" s="135" t="s">
        <v>7</v>
      </c>
      <c r="F18" s="139" t="s">
        <v>8</v>
      </c>
      <c r="G18" s="31"/>
    </row>
    <row r="19" spans="1:11" ht="84" customHeight="1" x14ac:dyDescent="0.25">
      <c r="A19" s="127" t="s">
        <v>9</v>
      </c>
      <c r="B19" s="128" t="s">
        <v>10</v>
      </c>
      <c r="C19" s="155" t="s">
        <v>140</v>
      </c>
      <c r="D19" s="136">
        <f>'EP1'!D42:H42</f>
        <v>20</v>
      </c>
      <c r="E19" s="143">
        <v>8</v>
      </c>
      <c r="F19" s="140">
        <f xml:space="preserve"> D19*E19</f>
        <v>160</v>
      </c>
      <c r="G19" s="134" t="s">
        <v>11</v>
      </c>
      <c r="I19" s="24"/>
      <c r="J19" s="5"/>
      <c r="K19" s="5"/>
    </row>
    <row r="20" spans="1:11" ht="84" customHeight="1" x14ac:dyDescent="0.25">
      <c r="A20" s="129" t="s">
        <v>12</v>
      </c>
      <c r="B20" s="130" t="s">
        <v>13</v>
      </c>
      <c r="C20" s="155" t="s">
        <v>141</v>
      </c>
      <c r="D20" s="137">
        <f>'EP2'!D26:H26</f>
        <v>20</v>
      </c>
      <c r="E20" s="144">
        <v>3</v>
      </c>
      <c r="F20" s="141">
        <f t="shared" ref="F20:F21" si="0" xml:space="preserve"> D20*E20</f>
        <v>60</v>
      </c>
      <c r="G20" s="134" t="s">
        <v>14</v>
      </c>
      <c r="I20" s="24"/>
      <c r="J20" s="5"/>
      <c r="K20" s="5"/>
    </row>
    <row r="21" spans="1:11" ht="84" customHeight="1" thickBot="1" x14ac:dyDescent="0.3">
      <c r="A21" s="131" t="s">
        <v>15</v>
      </c>
      <c r="B21" s="132" t="s">
        <v>16</v>
      </c>
      <c r="C21" s="155" t="s">
        <v>142</v>
      </c>
      <c r="D21" s="138">
        <f>'EP3'!D18:H18</f>
        <v>20</v>
      </c>
      <c r="E21" s="145">
        <v>3</v>
      </c>
      <c r="F21" s="142">
        <f t="shared" si="0"/>
        <v>60</v>
      </c>
      <c r="G21" s="134" t="s">
        <v>14</v>
      </c>
    </row>
    <row r="22" spans="1:11" ht="41.25" customHeight="1" thickBot="1" x14ac:dyDescent="0.3">
      <c r="A22" s="4"/>
      <c r="D22" s="47"/>
      <c r="E22" s="47"/>
      <c r="F22" s="47"/>
      <c r="G22" s="47"/>
      <c r="J22" s="146"/>
      <c r="K22" s="7"/>
    </row>
    <row r="23" spans="1:11" ht="47.25" customHeight="1" thickBot="1" x14ac:dyDescent="0.3">
      <c r="A23" s="4"/>
      <c r="B23" s="6"/>
      <c r="C23" s="6"/>
      <c r="D23" s="165" t="s">
        <v>17</v>
      </c>
      <c r="E23" s="166"/>
      <c r="F23" s="147">
        <f>SUM(F19:F21)</f>
        <v>280</v>
      </c>
      <c r="G23" s="148" t="s">
        <v>18</v>
      </c>
    </row>
    <row r="24" spans="1:11" ht="25.5" customHeight="1" x14ac:dyDescent="0.25">
      <c r="D24" s="31"/>
      <c r="E24" s="31"/>
      <c r="F24" s="149">
        <f>F23/14</f>
        <v>20</v>
      </c>
      <c r="G24" s="134" t="s">
        <v>19</v>
      </c>
    </row>
    <row r="25" spans="1:11" x14ac:dyDescent="0.25">
      <c r="A25" s="164" t="s">
        <v>149</v>
      </c>
      <c r="B25" s="164"/>
    </row>
  </sheetData>
  <mergeCells count="7">
    <mergeCell ref="A25:B25"/>
    <mergeCell ref="D23:E23"/>
    <mergeCell ref="B4:G4"/>
    <mergeCell ref="B6:G6"/>
    <mergeCell ref="A2:A5"/>
    <mergeCell ref="B7:G7"/>
    <mergeCell ref="E2:G2"/>
  </mergeCells>
  <pageMargins left="0.7" right="0.7" top="0.75" bottom="0.75" header="0.3" footer="0.3"/>
  <pageSetup paperSize="9" scale="41"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46"/>
  <sheetViews>
    <sheetView topLeftCell="A6" zoomScale="80" zoomScaleNormal="80" workbookViewId="0">
      <selection activeCell="H9" sqref="H9"/>
    </sheetView>
  </sheetViews>
  <sheetFormatPr baseColWidth="10" defaultColWidth="11.42578125" defaultRowHeight="15" x14ac:dyDescent="0.25"/>
  <cols>
    <col min="1" max="1" width="26.42578125" customWidth="1"/>
    <col min="2" max="2" width="25.28515625" customWidth="1"/>
    <col min="3" max="3" width="9.140625" bestFit="1" customWidth="1"/>
    <col min="4" max="8" width="4.7109375" customWidth="1"/>
    <col min="9" max="9" width="8.28515625" customWidth="1"/>
    <col min="10" max="10" width="75.85546875" customWidth="1"/>
  </cols>
  <sheetData>
    <row r="2" spans="1:10" ht="38.25" customHeight="1" x14ac:dyDescent="0.25">
      <c r="A2" s="212" t="s">
        <v>20</v>
      </c>
      <c r="B2" s="213"/>
      <c r="C2" s="213"/>
      <c r="D2" s="213"/>
      <c r="E2" s="213"/>
      <c r="F2" s="213"/>
      <c r="G2" s="214"/>
      <c r="H2" s="215" t="s">
        <v>21</v>
      </c>
      <c r="I2" s="215"/>
      <c r="J2" s="216"/>
    </row>
    <row r="3" spans="1:10" ht="49.5" customHeight="1" x14ac:dyDescent="0.25">
      <c r="A3" s="212" t="s">
        <v>112</v>
      </c>
      <c r="B3" s="213"/>
      <c r="C3" s="213"/>
      <c r="D3" s="213"/>
      <c r="E3" s="213"/>
      <c r="F3" s="213"/>
      <c r="G3" s="213"/>
      <c r="H3" s="217" t="s">
        <v>113</v>
      </c>
      <c r="I3" s="218"/>
      <c r="J3" s="68" t="s">
        <v>111</v>
      </c>
    </row>
    <row r="4" spans="1:10" ht="23.25" customHeight="1" thickBot="1" x14ac:dyDescent="0.3">
      <c r="A4" s="9"/>
      <c r="B4" s="9"/>
      <c r="C4" s="10"/>
      <c r="D4" s="10"/>
      <c r="E4" s="11"/>
      <c r="F4" s="12"/>
      <c r="G4" s="12"/>
      <c r="H4" s="12"/>
    </row>
    <row r="5" spans="1:10" ht="57.75" customHeight="1" thickBot="1" x14ac:dyDescent="0.3">
      <c r="A5" s="219" t="s">
        <v>126</v>
      </c>
      <c r="B5" s="219"/>
      <c r="C5" s="219"/>
      <c r="D5" s="219"/>
      <c r="E5" s="219"/>
      <c r="F5" s="219"/>
      <c r="G5" s="219"/>
      <c r="H5" s="219"/>
      <c r="J5" s="8"/>
    </row>
    <row r="6" spans="1:10" ht="60" customHeight="1" thickBot="1" x14ac:dyDescent="0.3">
      <c r="A6" s="185" t="s">
        <v>24</v>
      </c>
      <c r="B6" s="185"/>
      <c r="C6" s="185"/>
      <c r="D6" s="185"/>
      <c r="E6" s="185"/>
      <c r="F6" s="185"/>
      <c r="G6" s="185"/>
      <c r="H6" s="185"/>
      <c r="I6" s="15"/>
    </row>
    <row r="7" spans="1:10" ht="15.75" thickBot="1" x14ac:dyDescent="0.3">
      <c r="A7" s="206" t="s">
        <v>86</v>
      </c>
      <c r="B7" s="207"/>
      <c r="C7" s="17" t="s">
        <v>25</v>
      </c>
      <c r="D7" s="16" t="s">
        <v>26</v>
      </c>
      <c r="E7" s="16">
        <v>1</v>
      </c>
      <c r="F7" s="16">
        <v>2</v>
      </c>
      <c r="G7" s="16">
        <v>3</v>
      </c>
      <c r="H7" s="16">
        <v>4</v>
      </c>
      <c r="I7" s="44" t="s">
        <v>71</v>
      </c>
      <c r="J7" s="48" t="s">
        <v>72</v>
      </c>
    </row>
    <row r="8" spans="1:10" ht="15.75" thickBot="1" x14ac:dyDescent="0.3">
      <c r="A8" s="178" t="s">
        <v>87</v>
      </c>
      <c r="B8" s="179"/>
      <c r="C8" s="179"/>
      <c r="D8" s="179"/>
      <c r="E8" s="179"/>
      <c r="F8" s="179"/>
      <c r="G8" s="179"/>
      <c r="H8" s="179"/>
      <c r="I8" s="179"/>
      <c r="J8" s="180"/>
    </row>
    <row r="9" spans="1:10" ht="69.75" customHeight="1" x14ac:dyDescent="0.25">
      <c r="A9" s="194" t="s">
        <v>27</v>
      </c>
      <c r="B9" s="195"/>
      <c r="C9" s="33">
        <v>0.04</v>
      </c>
      <c r="D9" s="34"/>
      <c r="E9" s="34"/>
      <c r="F9" s="34"/>
      <c r="G9" s="34"/>
      <c r="H9" s="34" t="s">
        <v>28</v>
      </c>
      <c r="I9" s="49">
        <f>IF(H9&lt;&gt;"",20/20,IF(G9&lt;&gt;"",15/20,IF(F9&lt;&gt;"",8/20,IF(E9&lt;&gt;"",2/20,0))))*$C$9*20</f>
        <v>0.8</v>
      </c>
      <c r="J9" s="69" t="s">
        <v>124</v>
      </c>
    </row>
    <row r="10" spans="1:10" ht="67.5" customHeight="1" x14ac:dyDescent="0.25">
      <c r="A10" s="196" t="s">
        <v>83</v>
      </c>
      <c r="B10" s="197"/>
      <c r="C10" s="19">
        <v>0.03</v>
      </c>
      <c r="D10" s="20"/>
      <c r="E10" s="20"/>
      <c r="F10" s="20"/>
      <c r="G10" s="20"/>
      <c r="H10" s="20" t="s">
        <v>28</v>
      </c>
      <c r="I10" s="50">
        <f>IF(H10&lt;&gt;"",20/20,IF(G10&lt;&gt;"",15/20,IF(F10&lt;&gt;"",8/20,IF(E10&lt;&gt;"",2/20,0))))*$C$10*20</f>
        <v>0.6</v>
      </c>
      <c r="J10" s="70" t="s">
        <v>73</v>
      </c>
    </row>
    <row r="11" spans="1:10" ht="74.25" customHeight="1" thickBot="1" x14ac:dyDescent="0.3">
      <c r="A11" s="198" t="s">
        <v>29</v>
      </c>
      <c r="B11" s="199"/>
      <c r="C11" s="35">
        <v>0.04</v>
      </c>
      <c r="D11" s="32"/>
      <c r="E11" s="32"/>
      <c r="F11" s="32"/>
      <c r="G11" s="32"/>
      <c r="H11" s="32" t="s">
        <v>28</v>
      </c>
      <c r="I11" s="51">
        <f>IF(H11&lt;&gt;"",20/20,IF(G11&lt;&gt;"",15/20,IF(F11&lt;&gt;"",8/20,IF(E11&lt;&gt;"",2/20,0))))*$C$11*20</f>
        <v>0.8</v>
      </c>
      <c r="J11" s="71" t="s">
        <v>75</v>
      </c>
    </row>
    <row r="12" spans="1:10" ht="15" customHeight="1" thickBot="1" x14ac:dyDescent="0.3">
      <c r="A12" s="178" t="s">
        <v>88</v>
      </c>
      <c r="B12" s="179"/>
      <c r="C12" s="179"/>
      <c r="D12" s="179"/>
      <c r="E12" s="179"/>
      <c r="F12" s="179"/>
      <c r="G12" s="179"/>
      <c r="H12" s="179"/>
      <c r="I12" s="179"/>
      <c r="J12" s="180"/>
    </row>
    <row r="13" spans="1:10" ht="69" customHeight="1" x14ac:dyDescent="0.25">
      <c r="A13" s="200" t="s">
        <v>84</v>
      </c>
      <c r="B13" s="201"/>
      <c r="C13" s="33">
        <v>0.03</v>
      </c>
      <c r="D13" s="34"/>
      <c r="E13" s="34"/>
      <c r="F13" s="34"/>
      <c r="G13" s="34"/>
      <c r="H13" s="37" t="s">
        <v>28</v>
      </c>
      <c r="I13" s="52">
        <f>IF(H13&lt;&gt;"",20/20,IF(G13&lt;&gt;"",15/20,IF(F13&lt;&gt;"",8/20,IF(E13&lt;&gt;"",2/20,0))))*$C$13*20</f>
        <v>0.6</v>
      </c>
      <c r="J13" s="69" t="s">
        <v>76</v>
      </c>
    </row>
    <row r="14" spans="1:10" ht="90" customHeight="1" thickBot="1" x14ac:dyDescent="0.3">
      <c r="A14" s="202" t="s">
        <v>30</v>
      </c>
      <c r="B14" s="203"/>
      <c r="C14" s="25">
        <v>0.03</v>
      </c>
      <c r="D14" s="26"/>
      <c r="E14" s="26"/>
      <c r="F14" s="26"/>
      <c r="G14" s="26"/>
      <c r="H14" s="36" t="s">
        <v>28</v>
      </c>
      <c r="I14" s="53">
        <f>IF(H14&lt;&gt;"",20/20,IF(G14&lt;&gt;"",15/20,IF(F14&lt;&gt;"",8/20,IF(E14&lt;&gt;"",2/20,0))))*$C$14*20</f>
        <v>0.6</v>
      </c>
      <c r="J14" s="72" t="s">
        <v>77</v>
      </c>
    </row>
    <row r="15" spans="1:10" ht="15" customHeight="1" thickBot="1" x14ac:dyDescent="0.3">
      <c r="A15" s="178" t="s">
        <v>89</v>
      </c>
      <c r="B15" s="179"/>
      <c r="C15" s="179"/>
      <c r="D15" s="179"/>
      <c r="E15" s="179"/>
      <c r="F15" s="179"/>
      <c r="G15" s="179"/>
      <c r="H15" s="179"/>
      <c r="I15" s="179"/>
      <c r="J15" s="180"/>
    </row>
    <row r="16" spans="1:10" ht="72" customHeight="1" x14ac:dyDescent="0.25">
      <c r="A16" s="181" t="s">
        <v>31</v>
      </c>
      <c r="B16" s="182"/>
      <c r="C16" s="27">
        <v>0.04</v>
      </c>
      <c r="D16" s="28"/>
      <c r="E16" s="28"/>
      <c r="F16" s="28"/>
      <c r="G16" s="28"/>
      <c r="H16" s="40" t="s">
        <v>28</v>
      </c>
      <c r="I16" s="54">
        <f>IF(H16&lt;&gt;"",20/20,IF(G16&lt;&gt;"",15/20,IF(F16&lt;&gt;"",8/20,IF(E16&lt;&gt;"",2/20,0))))*$C$16*20</f>
        <v>0.8</v>
      </c>
      <c r="J16" s="73" t="s">
        <v>78</v>
      </c>
    </row>
    <row r="17" spans="1:16" ht="77.25" customHeight="1" thickBot="1" x14ac:dyDescent="0.3">
      <c r="A17" s="204" t="s">
        <v>32</v>
      </c>
      <c r="B17" s="205"/>
      <c r="C17" s="35">
        <v>0.04</v>
      </c>
      <c r="D17" s="38"/>
      <c r="E17" s="38"/>
      <c r="F17" s="38"/>
      <c r="G17" s="38"/>
      <c r="H17" s="39" t="s">
        <v>28</v>
      </c>
      <c r="I17" s="55">
        <f>IF(H17&lt;&gt;"",20/20,IF(G17&lt;&gt;"",15/20,IF(F17&lt;&gt;"",8/20,IF(E17&lt;&gt;"",2/20,0))))*$C$17*20</f>
        <v>0.8</v>
      </c>
      <c r="J17" s="74" t="s">
        <v>79</v>
      </c>
    </row>
    <row r="18" spans="1:16" ht="18" customHeight="1" thickBot="1" x14ac:dyDescent="0.3">
      <c r="A18" s="223" t="s">
        <v>90</v>
      </c>
      <c r="B18" s="224"/>
      <c r="C18" s="224"/>
      <c r="D18" s="224"/>
      <c r="E18" s="224"/>
      <c r="F18" s="224"/>
      <c r="G18" s="224"/>
      <c r="H18" s="224"/>
      <c r="I18" s="224"/>
      <c r="J18" s="225"/>
    </row>
    <row r="19" spans="1:16" s="29" customFormat="1" ht="93" customHeight="1" thickBot="1" x14ac:dyDescent="0.3">
      <c r="A19" s="226" t="s">
        <v>81</v>
      </c>
      <c r="B19" s="227"/>
      <c r="C19" s="45">
        <v>0.05</v>
      </c>
      <c r="D19" s="43"/>
      <c r="E19" s="43"/>
      <c r="F19" s="43"/>
      <c r="G19" s="43"/>
      <c r="H19" s="46" t="s">
        <v>28</v>
      </c>
      <c r="I19" s="56">
        <f>IF(H19&lt;&gt;"",20/20,IF(G19&lt;&gt;"",15/20,IF(F19&lt;&gt;"",8/20,IF(E19&lt;&gt;"",2/20,0))))*$C$19*20</f>
        <v>1</v>
      </c>
      <c r="J19" s="75" t="s">
        <v>74</v>
      </c>
      <c r="K19"/>
      <c r="L19"/>
      <c r="M19"/>
      <c r="N19"/>
      <c r="O19"/>
      <c r="P19"/>
    </row>
    <row r="20" spans="1:16" s="61" customFormat="1" ht="20.25" customHeight="1" thickBot="1" x14ac:dyDescent="0.3">
      <c r="A20" s="220" t="s">
        <v>91</v>
      </c>
      <c r="B20" s="221"/>
      <c r="C20" s="221"/>
      <c r="D20" s="221"/>
      <c r="E20" s="221"/>
      <c r="F20" s="221"/>
      <c r="G20" s="221"/>
      <c r="H20" s="221"/>
      <c r="I20" s="221"/>
      <c r="J20" s="222"/>
      <c r="K20"/>
      <c r="L20"/>
      <c r="M20"/>
      <c r="N20"/>
      <c r="O20"/>
      <c r="P20"/>
    </row>
    <row r="21" spans="1:16" ht="48" customHeight="1" thickBot="1" x14ac:dyDescent="0.3">
      <c r="A21" s="226" t="s">
        <v>82</v>
      </c>
      <c r="B21" s="227"/>
      <c r="C21" s="45">
        <v>0.05</v>
      </c>
      <c r="D21" s="43"/>
      <c r="E21" s="43"/>
      <c r="F21" s="43"/>
      <c r="G21" s="43"/>
      <c r="H21" s="46" t="s">
        <v>28</v>
      </c>
      <c r="I21" s="56">
        <f>IF(H21&lt;&gt;"",20/20,IF(G21&lt;&gt;"",15/20,IF(F21&lt;&gt;"",8/20,IF(E21&lt;&gt;"",2/20,0))))*$C$21*20</f>
        <v>1</v>
      </c>
      <c r="J21" s="75" t="s">
        <v>80</v>
      </c>
    </row>
    <row r="22" spans="1:16" ht="17.25" customHeight="1" thickBot="1" x14ac:dyDescent="0.3">
      <c r="A22" s="178" t="s">
        <v>85</v>
      </c>
      <c r="B22" s="179"/>
      <c r="C22" s="179"/>
      <c r="D22" s="179"/>
      <c r="E22" s="179"/>
      <c r="F22" s="179"/>
      <c r="G22" s="179"/>
      <c r="H22" s="179"/>
      <c r="I22" s="179"/>
      <c r="J22" s="180"/>
    </row>
    <row r="23" spans="1:16" ht="43.5" customHeight="1" x14ac:dyDescent="0.25">
      <c r="A23" s="181" t="s">
        <v>33</v>
      </c>
      <c r="B23" s="182"/>
      <c r="C23" s="33">
        <v>0.04</v>
      </c>
      <c r="D23" s="41"/>
      <c r="E23" s="41"/>
      <c r="F23" s="41"/>
      <c r="G23" s="41"/>
      <c r="H23" s="42" t="s">
        <v>28</v>
      </c>
      <c r="I23" s="52">
        <f>IF(H23&lt;&gt;"",20/20,IF(G23&lt;&gt;"",15/20,IF(F23&lt;&gt;"",8/20,IF(E23&lt;&gt;"",2/20,0))))*$C$23*20</f>
        <v>0.8</v>
      </c>
      <c r="J23" s="69" t="s">
        <v>97</v>
      </c>
    </row>
    <row r="24" spans="1:16" ht="58.5" customHeight="1" x14ac:dyDescent="0.25">
      <c r="A24" s="176" t="s">
        <v>34</v>
      </c>
      <c r="B24" s="177"/>
      <c r="C24" s="27">
        <v>0.04</v>
      </c>
      <c r="D24" s="28"/>
      <c r="E24" s="28"/>
      <c r="F24" s="28"/>
      <c r="G24" s="28"/>
      <c r="H24" s="40" t="s">
        <v>28</v>
      </c>
      <c r="I24" s="57">
        <f>IF(H24&lt;&gt;"",20/20,IF(G24&lt;&gt;"",15/20,IF(F24&lt;&gt;"",8/20,IF(E24&lt;&gt;"",2/20,0))))*$C$24*20</f>
        <v>0.8</v>
      </c>
      <c r="J24" s="70" t="s">
        <v>98</v>
      </c>
    </row>
    <row r="25" spans="1:16" ht="40.5" customHeight="1" thickBot="1" x14ac:dyDescent="0.3">
      <c r="A25" s="204" t="s">
        <v>35</v>
      </c>
      <c r="B25" s="205"/>
      <c r="C25" s="58">
        <v>0.04</v>
      </c>
      <c r="D25" s="59"/>
      <c r="E25" s="59"/>
      <c r="F25" s="59"/>
      <c r="G25" s="59"/>
      <c r="H25" s="60" t="s">
        <v>28</v>
      </c>
      <c r="I25" s="55">
        <f>IF(H25&lt;&gt;"",20/20,IF(G25&lt;&gt;"",15/20,IF(F25&lt;&gt;"",8/20,IF(E25&lt;&gt;"",2/20,0))))*$C$25*20</f>
        <v>0.8</v>
      </c>
      <c r="J25" s="74" t="s">
        <v>99</v>
      </c>
    </row>
    <row r="26" spans="1:16" ht="15.75" thickBot="1" x14ac:dyDescent="0.3">
      <c r="A26" s="178" t="s">
        <v>92</v>
      </c>
      <c r="B26" s="179"/>
      <c r="C26" s="179"/>
      <c r="D26" s="179"/>
      <c r="E26" s="179"/>
      <c r="F26" s="179"/>
      <c r="G26" s="179"/>
      <c r="H26" s="179"/>
      <c r="I26" s="179"/>
      <c r="J26" s="180"/>
    </row>
    <row r="27" spans="1:16" ht="45.75" customHeight="1" x14ac:dyDescent="0.25">
      <c r="A27" s="181" t="s">
        <v>36</v>
      </c>
      <c r="B27" s="182"/>
      <c r="C27" s="33">
        <v>0.05</v>
      </c>
      <c r="D27" s="41"/>
      <c r="E27" s="41"/>
      <c r="F27" s="41"/>
      <c r="G27" s="41"/>
      <c r="H27" s="42" t="s">
        <v>28</v>
      </c>
      <c r="I27" s="52">
        <f>IF(H27&lt;&gt;"",20/20,IF(G27&lt;&gt;"",15/20,IF(F27&lt;&gt;"",8/20,IF(E27&lt;&gt;"",2/20,0))))*$C$27*20</f>
        <v>1</v>
      </c>
      <c r="J27" s="69" t="s">
        <v>100</v>
      </c>
    </row>
    <row r="28" spans="1:16" ht="69.75" customHeight="1" thickBot="1" x14ac:dyDescent="0.3">
      <c r="A28" s="183" t="s">
        <v>37</v>
      </c>
      <c r="B28" s="184"/>
      <c r="C28" s="58">
        <v>0.05</v>
      </c>
      <c r="D28" s="59"/>
      <c r="E28" s="59"/>
      <c r="F28" s="59"/>
      <c r="G28" s="59"/>
      <c r="H28" s="60" t="s">
        <v>28</v>
      </c>
      <c r="I28" s="55">
        <f>IF(H28&lt;&gt;"",20/20,IF(G28&lt;&gt;"",15/20,IF(F28&lt;&gt;"",8/20,IF(E28&lt;&gt;"",2/20,0))))*$C$28*20</f>
        <v>1</v>
      </c>
      <c r="J28" s="74" t="s">
        <v>101</v>
      </c>
    </row>
    <row r="29" spans="1:16" ht="15.75" thickBot="1" x14ac:dyDescent="0.3">
      <c r="A29" s="178" t="s">
        <v>93</v>
      </c>
      <c r="B29" s="179"/>
      <c r="C29" s="179"/>
      <c r="D29" s="179"/>
      <c r="E29" s="179"/>
      <c r="F29" s="179"/>
      <c r="G29" s="179"/>
      <c r="H29" s="179"/>
      <c r="I29" s="179"/>
      <c r="J29" s="180"/>
    </row>
    <row r="30" spans="1:16" ht="51.75" customHeight="1" x14ac:dyDescent="0.25">
      <c r="A30" s="181" t="s">
        <v>38</v>
      </c>
      <c r="B30" s="182"/>
      <c r="C30" s="33">
        <v>0.05</v>
      </c>
      <c r="D30" s="41"/>
      <c r="E30" s="41"/>
      <c r="F30" s="41"/>
      <c r="G30" s="41"/>
      <c r="H30" s="42" t="s">
        <v>28</v>
      </c>
      <c r="I30" s="52">
        <f>IF(H30&lt;&gt;"",20/20,IF(G30&lt;&gt;"",15/20,IF(F30&lt;&gt;"",8/20,IF(E30&lt;&gt;"",2/20,0))))*$C$30*20</f>
        <v>1</v>
      </c>
      <c r="J30" s="69" t="s">
        <v>102</v>
      </c>
    </row>
    <row r="31" spans="1:16" ht="66" customHeight="1" x14ac:dyDescent="0.25">
      <c r="A31" s="176" t="s">
        <v>39</v>
      </c>
      <c r="B31" s="177"/>
      <c r="C31" s="19">
        <v>0.05</v>
      </c>
      <c r="D31" s="22"/>
      <c r="E31" s="22"/>
      <c r="F31" s="22"/>
      <c r="G31" s="22"/>
      <c r="H31" s="30" t="s">
        <v>28</v>
      </c>
      <c r="I31" s="57">
        <f>IF(H31&lt;&gt;"",20/20,IF(G31&lt;&gt;"",15/20,IF(F31&lt;&gt;"",8/20,IF(E31&lt;&gt;"",2/20,0))))*$C$31*20</f>
        <v>1</v>
      </c>
      <c r="J31" s="70" t="s">
        <v>103</v>
      </c>
    </row>
    <row r="32" spans="1:16" ht="58.5" customHeight="1" thickBot="1" x14ac:dyDescent="0.3">
      <c r="A32" s="204" t="s">
        <v>40</v>
      </c>
      <c r="B32" s="205"/>
      <c r="C32" s="35">
        <v>0.05</v>
      </c>
      <c r="D32" s="38"/>
      <c r="E32" s="38"/>
      <c r="F32" s="38"/>
      <c r="G32" s="38"/>
      <c r="H32" s="39" t="s">
        <v>28</v>
      </c>
      <c r="I32" s="55">
        <f>IF(H32&lt;&gt;"",20/20,IF(G32&lt;&gt;"",15/20,IF(F32&lt;&gt;"",8/20,IF(E32&lt;&gt;"",2/20,0))))*$C$32*20</f>
        <v>1</v>
      </c>
      <c r="J32" s="74" t="s">
        <v>104</v>
      </c>
    </row>
    <row r="33" spans="1:10" ht="15.75" thickBot="1" x14ac:dyDescent="0.3">
      <c r="A33" s="178" t="s">
        <v>94</v>
      </c>
      <c r="B33" s="179"/>
      <c r="C33" s="179"/>
      <c r="D33" s="179"/>
      <c r="E33" s="179"/>
      <c r="F33" s="179"/>
      <c r="G33" s="179"/>
      <c r="H33" s="179"/>
      <c r="I33" s="179"/>
      <c r="J33" s="180"/>
    </row>
    <row r="34" spans="1:10" ht="49.5" customHeight="1" x14ac:dyDescent="0.25">
      <c r="A34" s="208" t="s">
        <v>41</v>
      </c>
      <c r="B34" s="209"/>
      <c r="C34" s="150">
        <v>0.05</v>
      </c>
      <c r="D34" s="28"/>
      <c r="E34" s="28"/>
      <c r="F34" s="28"/>
      <c r="G34" s="28"/>
      <c r="H34" s="28" t="s">
        <v>28</v>
      </c>
      <c r="I34" s="54">
        <f>IF(H34&lt;&gt;"",20/20,IF(G34&lt;&gt;"",15/20,IF(F34&lt;&gt;"",8/20,IF(E34&lt;&gt;"",2/20,0))))*$C$34*20</f>
        <v>1</v>
      </c>
      <c r="J34" s="73" t="s">
        <v>106</v>
      </c>
    </row>
    <row r="35" spans="1:10" ht="30" customHeight="1" thickBot="1" x14ac:dyDescent="0.3">
      <c r="A35" s="210" t="s">
        <v>42</v>
      </c>
      <c r="B35" s="211"/>
      <c r="C35" s="151">
        <v>0.05</v>
      </c>
      <c r="D35" s="26"/>
      <c r="E35" s="26"/>
      <c r="F35" s="26"/>
      <c r="G35" s="26"/>
      <c r="H35" s="26" t="s">
        <v>28</v>
      </c>
      <c r="I35" s="53">
        <f>IF(H35&lt;&gt;"",20/20,IF(G35&lt;&gt;"",15/20,IF(F35&lt;&gt;"",8/20,IF(E35&lt;&gt;"",2/20,0))))*$C$35*20</f>
        <v>1</v>
      </c>
      <c r="J35" s="152" t="s">
        <v>105</v>
      </c>
    </row>
    <row r="36" spans="1:10" ht="15.75" thickBot="1" x14ac:dyDescent="0.3">
      <c r="A36" s="178" t="s">
        <v>95</v>
      </c>
      <c r="B36" s="179"/>
      <c r="C36" s="179"/>
      <c r="D36" s="179"/>
      <c r="E36" s="179"/>
      <c r="F36" s="179"/>
      <c r="G36" s="179"/>
      <c r="H36" s="179"/>
      <c r="I36" s="179"/>
      <c r="J36" s="180"/>
    </row>
    <row r="37" spans="1:10" ht="41.25" customHeight="1" x14ac:dyDescent="0.25">
      <c r="A37" s="208" t="s">
        <v>43</v>
      </c>
      <c r="B37" s="209"/>
      <c r="C37" s="150">
        <v>0.05</v>
      </c>
      <c r="D37" s="28"/>
      <c r="E37" s="28"/>
      <c r="F37" s="28"/>
      <c r="G37" s="28"/>
      <c r="H37" s="28" t="s">
        <v>28</v>
      </c>
      <c r="I37" s="54">
        <f>IF(H37&lt;&gt;"",20/20,IF(G37&lt;&gt;"",15/20,IF(F37&lt;&gt;"",8/20,IF(E37&lt;&gt;"",2/20,0))))*$C$37*20</f>
        <v>1</v>
      </c>
      <c r="J37" s="73" t="s">
        <v>107</v>
      </c>
    </row>
    <row r="38" spans="1:10" ht="30.75" customHeight="1" thickBot="1" x14ac:dyDescent="0.3">
      <c r="A38" s="210" t="s">
        <v>44</v>
      </c>
      <c r="B38" s="211"/>
      <c r="C38" s="151">
        <v>0.05</v>
      </c>
      <c r="D38" s="26"/>
      <c r="E38" s="26"/>
      <c r="F38" s="26"/>
      <c r="G38" s="26"/>
      <c r="H38" s="26" t="s">
        <v>28</v>
      </c>
      <c r="I38" s="53">
        <f>IF(H38&lt;&gt;"",20/20,IF(G38&lt;&gt;"",15/20,IF(F38&lt;&gt;"",8/20,IF(E38&lt;&gt;"",2/20,0))))*$C$38*20</f>
        <v>1</v>
      </c>
      <c r="J38" s="152" t="s">
        <v>108</v>
      </c>
    </row>
    <row r="39" spans="1:10" ht="15.75" thickBot="1" x14ac:dyDescent="0.3">
      <c r="A39" s="178" t="s">
        <v>96</v>
      </c>
      <c r="B39" s="179"/>
      <c r="C39" s="179"/>
      <c r="D39" s="179"/>
      <c r="E39" s="179"/>
      <c r="F39" s="179"/>
      <c r="G39" s="179"/>
      <c r="H39" s="179"/>
      <c r="I39" s="179"/>
      <c r="J39" s="180"/>
    </row>
    <row r="40" spans="1:10" ht="50.25" customHeight="1" x14ac:dyDescent="0.25">
      <c r="A40" s="181" t="s">
        <v>45</v>
      </c>
      <c r="B40" s="182"/>
      <c r="C40" s="159">
        <v>0.04</v>
      </c>
      <c r="D40" s="41"/>
      <c r="E40" s="41"/>
      <c r="F40" s="41"/>
      <c r="G40" s="41"/>
      <c r="H40" s="41" t="s">
        <v>28</v>
      </c>
      <c r="I40" s="52">
        <f>IF(H40&lt;&gt;"",20/20,IF(G40&lt;&gt;"",15/20,IF(F40&lt;&gt;"",8/20,IF(E40&lt;&gt;"",2/20,0))))*$C$40*20</f>
        <v>0.8</v>
      </c>
      <c r="J40" s="69" t="s">
        <v>109</v>
      </c>
    </row>
    <row r="41" spans="1:10" ht="53.25" customHeight="1" thickBot="1" x14ac:dyDescent="0.3">
      <c r="A41" s="204" t="s">
        <v>46</v>
      </c>
      <c r="B41" s="205"/>
      <c r="C41" s="62">
        <v>0.04</v>
      </c>
      <c r="D41" s="38"/>
      <c r="E41" s="38"/>
      <c r="F41" s="38"/>
      <c r="G41" s="38"/>
      <c r="H41" s="38" t="s">
        <v>28</v>
      </c>
      <c r="I41" s="55">
        <f>IF(H41&lt;&gt;"",20/20,IF(G41&lt;&gt;"",15/20,IF(F41&lt;&gt;"",8/20,IF(E41&lt;&gt;"",2/20,0))))*$C$41*20</f>
        <v>0.8</v>
      </c>
      <c r="J41" s="74" t="s">
        <v>110</v>
      </c>
    </row>
    <row r="42" spans="1:10" ht="24.75" thickBot="1" x14ac:dyDescent="0.3">
      <c r="A42" s="156" t="s">
        <v>47</v>
      </c>
      <c r="B42" s="157" t="s">
        <v>48</v>
      </c>
      <c r="C42" s="158">
        <f>SUM(C9:C41)</f>
        <v>1.0000000000000002</v>
      </c>
      <c r="D42" s="186">
        <f>SUM(I9:I41)</f>
        <v>20</v>
      </c>
      <c r="E42" s="187"/>
      <c r="F42" s="187"/>
      <c r="G42" s="187"/>
      <c r="H42" s="188"/>
      <c r="I42" s="63"/>
      <c r="J42" s="64"/>
    </row>
    <row r="43" spans="1:10" ht="33" customHeight="1" thickBot="1" x14ac:dyDescent="0.3">
      <c r="A43" s="47"/>
      <c r="B43" s="47"/>
      <c r="C43" s="47"/>
      <c r="D43" s="47"/>
      <c r="E43" s="47"/>
      <c r="F43" s="47"/>
      <c r="G43" s="47"/>
      <c r="H43" s="47"/>
      <c r="I43" s="47"/>
      <c r="J43" s="47"/>
    </row>
    <row r="44" spans="1:10" ht="95.25" customHeight="1" thickBot="1" x14ac:dyDescent="0.3">
      <c r="A44" s="189" t="s">
        <v>130</v>
      </c>
      <c r="B44" s="190"/>
      <c r="C44" s="191" t="s">
        <v>129</v>
      </c>
      <c r="D44" s="192"/>
      <c r="E44" s="192"/>
      <c r="F44" s="192"/>
      <c r="G44" s="192"/>
      <c r="H44" s="193"/>
    </row>
    <row r="45" spans="1:10" ht="95.25" customHeight="1" x14ac:dyDescent="0.25">
      <c r="A45" s="185" t="s">
        <v>151</v>
      </c>
      <c r="B45" s="185"/>
      <c r="C45" s="185"/>
      <c r="D45" s="185"/>
      <c r="E45" s="185"/>
      <c r="F45" s="185"/>
      <c r="G45" s="185"/>
      <c r="H45" s="185"/>
    </row>
    <row r="46" spans="1:10" x14ac:dyDescent="0.25">
      <c r="A46" s="23"/>
    </row>
  </sheetData>
  <protectedRanges>
    <protectedRange sqref="D9:H41" name="Plage1_7"/>
  </protectedRanges>
  <mergeCells count="45">
    <mergeCell ref="A33:J33"/>
    <mergeCell ref="A36:J36"/>
    <mergeCell ref="A2:G2"/>
    <mergeCell ref="H2:J2"/>
    <mergeCell ref="H3:I3"/>
    <mergeCell ref="A3:G3"/>
    <mergeCell ref="A5:H5"/>
    <mergeCell ref="A20:J20"/>
    <mergeCell ref="A25:B25"/>
    <mergeCell ref="A8:J8"/>
    <mergeCell ref="A12:J12"/>
    <mergeCell ref="A18:J18"/>
    <mergeCell ref="A15:J15"/>
    <mergeCell ref="A19:B19"/>
    <mergeCell ref="A21:B21"/>
    <mergeCell ref="A22:J22"/>
    <mergeCell ref="A41:B41"/>
    <mergeCell ref="A34:B34"/>
    <mergeCell ref="A35:B35"/>
    <mergeCell ref="A37:B37"/>
    <mergeCell ref="A38:B38"/>
    <mergeCell ref="A40:B40"/>
    <mergeCell ref="A39:J39"/>
    <mergeCell ref="A45:H45"/>
    <mergeCell ref="A6:H6"/>
    <mergeCell ref="D42:H42"/>
    <mergeCell ref="A44:B44"/>
    <mergeCell ref="C44:H44"/>
    <mergeCell ref="A9:B9"/>
    <mergeCell ref="A10:B10"/>
    <mergeCell ref="A11:B11"/>
    <mergeCell ref="A13:B13"/>
    <mergeCell ref="A14:B14"/>
    <mergeCell ref="A16:B16"/>
    <mergeCell ref="A32:B32"/>
    <mergeCell ref="A17:B17"/>
    <mergeCell ref="A23:B23"/>
    <mergeCell ref="A7:B7"/>
    <mergeCell ref="A24:B24"/>
    <mergeCell ref="A31:B31"/>
    <mergeCell ref="A26:J26"/>
    <mergeCell ref="A29:J29"/>
    <mergeCell ref="A27:B27"/>
    <mergeCell ref="A28:B28"/>
    <mergeCell ref="A30:B30"/>
  </mergeCells>
  <pageMargins left="0.7" right="0.7" top="0.75" bottom="0.75" header="0.3" footer="0.3"/>
  <pageSetup paperSize="9" scale="5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topLeftCell="A15" zoomScale="70" zoomScaleNormal="70" workbookViewId="0">
      <selection activeCell="H15" sqref="H15"/>
    </sheetView>
  </sheetViews>
  <sheetFormatPr baseColWidth="10" defaultColWidth="11.42578125" defaultRowHeight="15" x14ac:dyDescent="0.25"/>
  <cols>
    <col min="1" max="1" width="26.42578125" customWidth="1"/>
    <col min="2" max="2" width="23.7109375" customWidth="1"/>
    <col min="3" max="3" width="5.42578125" hidden="1" customWidth="1"/>
    <col min="4" max="8" width="4.7109375" customWidth="1"/>
    <col min="9" max="9" width="7.140625" customWidth="1"/>
    <col min="10" max="10" width="85.28515625" customWidth="1"/>
  </cols>
  <sheetData>
    <row r="1" spans="1:10" ht="15.75" x14ac:dyDescent="0.25">
      <c r="A1" s="124"/>
      <c r="B1" s="124"/>
      <c r="C1" s="124"/>
      <c r="D1" s="124"/>
      <c r="E1" s="124"/>
      <c r="F1" s="124"/>
      <c r="G1" s="124"/>
      <c r="H1" s="124"/>
      <c r="I1" s="124"/>
      <c r="J1" s="124"/>
    </row>
    <row r="2" spans="1:10" ht="38.25" customHeight="1" x14ac:dyDescent="0.25">
      <c r="A2" s="239" t="s">
        <v>20</v>
      </c>
      <c r="B2" s="240"/>
      <c r="C2" s="240"/>
      <c r="D2" s="240"/>
      <c r="E2" s="241"/>
      <c r="F2" s="228" t="s">
        <v>21</v>
      </c>
      <c r="G2" s="228"/>
      <c r="H2" s="228"/>
      <c r="I2" s="228"/>
      <c r="J2" s="228"/>
    </row>
    <row r="3" spans="1:10" ht="49.5" customHeight="1" x14ac:dyDescent="0.25">
      <c r="A3" s="239" t="s">
        <v>135</v>
      </c>
      <c r="B3" s="240"/>
      <c r="C3" s="240"/>
      <c r="D3" s="240"/>
      <c r="E3" s="241"/>
      <c r="F3" s="255" t="s">
        <v>137</v>
      </c>
      <c r="G3" s="256"/>
      <c r="H3" s="257"/>
      <c r="I3" s="229" t="s">
        <v>22</v>
      </c>
      <c r="J3" s="229"/>
    </row>
    <row r="4" spans="1:10" ht="15.75" thickBot="1" x14ac:dyDescent="0.3">
      <c r="A4" s="9"/>
      <c r="B4" s="9"/>
      <c r="C4" s="10"/>
      <c r="D4" s="10"/>
      <c r="E4" s="11"/>
      <c r="F4" s="12"/>
      <c r="G4" s="12"/>
      <c r="H4" s="12"/>
    </row>
    <row r="5" spans="1:10" ht="46.5" customHeight="1" thickBot="1" x14ac:dyDescent="0.3">
      <c r="A5" s="219" t="s">
        <v>126</v>
      </c>
      <c r="B5" s="219"/>
      <c r="C5" s="219"/>
      <c r="D5" s="219"/>
      <c r="E5" s="219"/>
      <c r="F5" s="219"/>
      <c r="G5" s="219"/>
      <c r="H5" s="219"/>
      <c r="I5" s="82"/>
      <c r="J5" s="81"/>
    </row>
    <row r="6" spans="1:10" ht="15.75" thickBot="1" x14ac:dyDescent="0.3">
      <c r="A6" s="13"/>
      <c r="B6" s="14"/>
      <c r="C6" s="14"/>
      <c r="D6" s="14"/>
      <c r="E6" s="14"/>
      <c r="F6" s="14"/>
      <c r="G6" s="14"/>
      <c r="H6" s="14"/>
      <c r="I6" s="15"/>
    </row>
    <row r="7" spans="1:10" ht="15.75" thickBot="1" x14ac:dyDescent="0.3">
      <c r="A7" s="206" t="s">
        <v>86</v>
      </c>
      <c r="B7" s="207"/>
      <c r="C7" s="17" t="s">
        <v>25</v>
      </c>
      <c r="D7" s="16" t="s">
        <v>26</v>
      </c>
      <c r="E7" s="16">
        <v>1</v>
      </c>
      <c r="F7" s="16">
        <v>2</v>
      </c>
      <c r="G7" s="16">
        <v>3</v>
      </c>
      <c r="H7" s="16">
        <v>4</v>
      </c>
      <c r="I7" s="80" t="s">
        <v>71</v>
      </c>
      <c r="J7" s="48" t="s">
        <v>72</v>
      </c>
    </row>
    <row r="8" spans="1:10" ht="15.75" thickBot="1" x14ac:dyDescent="0.3">
      <c r="A8" s="258" t="s">
        <v>50</v>
      </c>
      <c r="B8" s="259"/>
      <c r="C8" s="259"/>
      <c r="D8" s="259"/>
      <c r="E8" s="259"/>
      <c r="F8" s="259"/>
      <c r="G8" s="259"/>
      <c r="H8" s="259"/>
      <c r="I8" s="259"/>
      <c r="J8" s="260"/>
    </row>
    <row r="9" spans="1:10" ht="93.75" customHeight="1" x14ac:dyDescent="0.25">
      <c r="A9" s="200" t="s">
        <v>51</v>
      </c>
      <c r="B9" s="201"/>
      <c r="C9" s="33">
        <v>0.1</v>
      </c>
      <c r="D9" s="34"/>
      <c r="E9" s="34"/>
      <c r="F9" s="34"/>
      <c r="G9" s="34"/>
      <c r="H9" s="37" t="s">
        <v>28</v>
      </c>
      <c r="I9" s="88">
        <f>IF(H9&lt;&gt;"",20/20,IF(G9&lt;&gt;"",15/20,IF(F9&lt;&gt;"",8/20,IF(E9&lt;&gt;"",2/20,0))))*$C$9*20</f>
        <v>2</v>
      </c>
      <c r="J9" s="86" t="s">
        <v>119</v>
      </c>
    </row>
    <row r="10" spans="1:10" ht="56.25" customHeight="1" thickBot="1" x14ac:dyDescent="0.3">
      <c r="A10" s="230" t="s">
        <v>52</v>
      </c>
      <c r="B10" s="231"/>
      <c r="C10" s="35">
        <v>0.05</v>
      </c>
      <c r="D10" s="77"/>
      <c r="E10" s="77"/>
      <c r="F10" s="77"/>
      <c r="G10" s="77"/>
      <c r="H10" s="78" t="s">
        <v>28</v>
      </c>
      <c r="I10" s="89">
        <f>IF(H10&lt;&gt;"",20/20,IF(G10&lt;&gt;"",15/20,IF(F10&lt;&gt;"",8/20,IF(E10&lt;&gt;"",2/20,0))))*$C$10*20</f>
        <v>1</v>
      </c>
      <c r="J10" s="87" t="s">
        <v>120</v>
      </c>
    </row>
    <row r="11" spans="1:10" ht="26.25" customHeight="1" thickBot="1" x14ac:dyDescent="0.3">
      <c r="A11" s="84" t="s">
        <v>53</v>
      </c>
      <c r="B11" s="79"/>
      <c r="C11" s="79"/>
      <c r="D11" s="79"/>
      <c r="E11" s="79"/>
      <c r="F11" s="79"/>
      <c r="G11" s="79"/>
      <c r="H11" s="79"/>
      <c r="I11" s="79"/>
      <c r="J11" s="83"/>
    </row>
    <row r="12" spans="1:10" ht="83.25" customHeight="1" x14ac:dyDescent="0.25">
      <c r="A12" s="232" t="s">
        <v>54</v>
      </c>
      <c r="B12" s="233"/>
      <c r="C12" s="33">
        <v>0.1</v>
      </c>
      <c r="D12" s="41"/>
      <c r="E12" s="41"/>
      <c r="F12" s="41"/>
      <c r="G12" s="41"/>
      <c r="H12" s="42" t="s">
        <v>28</v>
      </c>
      <c r="I12" s="88">
        <f>IF(H12&lt;&gt;"",20/20,IF(G12&lt;&gt;"",15/20,IF(F12&lt;&gt;"",8/20,IF(E12&lt;&gt;"",2/20,0))))*$C$12*20</f>
        <v>2</v>
      </c>
      <c r="J12" s="86" t="s">
        <v>144</v>
      </c>
    </row>
    <row r="13" spans="1:10" ht="70.5" customHeight="1" x14ac:dyDescent="0.25">
      <c r="A13" s="234" t="s">
        <v>55</v>
      </c>
      <c r="B13" s="235"/>
      <c r="C13" s="19">
        <v>0.1</v>
      </c>
      <c r="D13" s="22"/>
      <c r="E13" s="22"/>
      <c r="F13" s="22"/>
      <c r="G13" s="22"/>
      <c r="H13" s="30" t="s">
        <v>28</v>
      </c>
      <c r="I13" s="90">
        <f>IF(H13&lt;&gt;"",20/20,IF(G13&lt;&gt;"",15/20,IF(F13&lt;&gt;"",8/20,IF(E13&lt;&gt;"",2/20,0))))*$C$13*20</f>
        <v>2</v>
      </c>
      <c r="J13" s="91" t="s">
        <v>114</v>
      </c>
    </row>
    <row r="14" spans="1:10" ht="42" customHeight="1" x14ac:dyDescent="0.25">
      <c r="A14" s="234" t="s">
        <v>56</v>
      </c>
      <c r="B14" s="235"/>
      <c r="C14" s="19">
        <v>0.05</v>
      </c>
      <c r="D14" s="22"/>
      <c r="E14" s="22"/>
      <c r="F14" s="22"/>
      <c r="G14" s="22"/>
      <c r="H14" s="30" t="s">
        <v>28</v>
      </c>
      <c r="I14" s="90">
        <f>IF(H14&lt;&gt;"",20/20,IF(G14&lt;&gt;"",15/20,IF(F14&lt;&gt;"",8/20,IF(E14&lt;&gt;"",2/20,0))))*$C$14*20</f>
        <v>1</v>
      </c>
      <c r="J14" s="91" t="s">
        <v>121</v>
      </c>
    </row>
    <row r="15" spans="1:10" ht="84" customHeight="1" thickBot="1" x14ac:dyDescent="0.3">
      <c r="A15" s="230" t="s">
        <v>57</v>
      </c>
      <c r="B15" s="231"/>
      <c r="C15" s="35">
        <v>0.05</v>
      </c>
      <c r="D15" s="38"/>
      <c r="E15" s="38"/>
      <c r="F15" s="38"/>
      <c r="G15" s="38"/>
      <c r="H15" s="39" t="s">
        <v>28</v>
      </c>
      <c r="I15" s="89">
        <f>IF(H15&lt;&gt;"",20/20,IF(G15&lt;&gt;"",15/20,IF(F15&lt;&gt;"",8/20,IF(E15&lt;&gt;"",2/20,0))))*$C$15*20</f>
        <v>1</v>
      </c>
      <c r="J15" s="87" t="s">
        <v>122</v>
      </c>
    </row>
    <row r="16" spans="1:10" ht="24" customHeight="1" thickBot="1" x14ac:dyDescent="0.3">
      <c r="A16" s="178" t="s">
        <v>58</v>
      </c>
      <c r="B16" s="179"/>
      <c r="C16" s="179"/>
      <c r="D16" s="179"/>
      <c r="E16" s="179"/>
      <c r="F16" s="179"/>
      <c r="G16" s="179"/>
      <c r="H16" s="179"/>
      <c r="I16" s="179"/>
      <c r="J16" s="180"/>
    </row>
    <row r="17" spans="1:10" ht="47.25" customHeight="1" thickBot="1" x14ac:dyDescent="0.3">
      <c r="A17" s="242" t="s">
        <v>58</v>
      </c>
      <c r="B17" s="243"/>
      <c r="C17" s="45">
        <v>0.1</v>
      </c>
      <c r="D17" s="92"/>
      <c r="E17" s="92"/>
      <c r="F17" s="92"/>
      <c r="G17" s="92"/>
      <c r="H17" s="93" t="s">
        <v>28</v>
      </c>
      <c r="I17" s="94">
        <f>IF(H17&lt;&gt;"",20/20,IF(G17&lt;&gt;"",15/20,IF(F17&lt;&gt;"",8/20,IF(E17&lt;&gt;"",2/20,0))))*$C$17*20</f>
        <v>2</v>
      </c>
      <c r="J17" s="95" t="s">
        <v>115</v>
      </c>
    </row>
    <row r="18" spans="1:10" ht="15.75" thickBot="1" x14ac:dyDescent="0.3">
      <c r="A18" s="236" t="s">
        <v>59</v>
      </c>
      <c r="B18" s="237"/>
      <c r="C18" s="237"/>
      <c r="D18" s="237"/>
      <c r="E18" s="237"/>
      <c r="F18" s="237"/>
      <c r="G18" s="237"/>
      <c r="H18" s="237"/>
      <c r="I18" s="237"/>
      <c r="J18" s="238"/>
    </row>
    <row r="19" spans="1:10" ht="51" customHeight="1" x14ac:dyDescent="0.25">
      <c r="A19" s="232" t="s">
        <v>60</v>
      </c>
      <c r="B19" s="233"/>
      <c r="C19" s="33">
        <v>0.15</v>
      </c>
      <c r="D19" s="41"/>
      <c r="E19" s="41"/>
      <c r="F19" s="41"/>
      <c r="G19" s="41"/>
      <c r="H19" s="42" t="s">
        <v>28</v>
      </c>
      <c r="I19" s="88">
        <f>IF(H19&lt;&gt;"",20/20,IF(G19&lt;&gt;"",15/20,IF(F19&lt;&gt;"",8/20,IF(E19&lt;&gt;"",2/20,0))))*$C$19*20</f>
        <v>3</v>
      </c>
      <c r="J19" s="86" t="s">
        <v>123</v>
      </c>
    </row>
    <row r="20" spans="1:10" ht="61.5" customHeight="1" thickBot="1" x14ac:dyDescent="0.3">
      <c r="A20" s="230" t="s">
        <v>61</v>
      </c>
      <c r="B20" s="231"/>
      <c r="C20" s="35">
        <v>0.15</v>
      </c>
      <c r="D20" s="38"/>
      <c r="E20" s="38"/>
      <c r="F20" s="38"/>
      <c r="G20" s="38"/>
      <c r="H20" s="39" t="s">
        <v>28</v>
      </c>
      <c r="I20" s="89">
        <f>IF(H20&lt;&gt;"",20/20,IF(G20&lt;&gt;"",15/20,IF(F20&lt;&gt;"",8/20,IF(E20&lt;&gt;"",2/20,0))))*$C$20*20</f>
        <v>3</v>
      </c>
      <c r="J20" s="87" t="s">
        <v>116</v>
      </c>
    </row>
    <row r="21" spans="1:10" ht="15.75" thickBot="1" x14ac:dyDescent="0.3">
      <c r="A21" s="252" t="s">
        <v>62</v>
      </c>
      <c r="B21" s="253"/>
      <c r="C21" s="253"/>
      <c r="D21" s="253"/>
      <c r="E21" s="253"/>
      <c r="F21" s="253"/>
      <c r="G21" s="253"/>
      <c r="H21" s="253"/>
      <c r="I21" s="253"/>
      <c r="J21" s="254"/>
    </row>
    <row r="22" spans="1:10" ht="57.75" customHeight="1" x14ac:dyDescent="0.25">
      <c r="A22" s="247" t="s">
        <v>63</v>
      </c>
      <c r="B22" s="248"/>
      <c r="C22" s="33">
        <v>0.08</v>
      </c>
      <c r="D22" s="41"/>
      <c r="E22" s="41"/>
      <c r="F22" s="41"/>
      <c r="G22" s="41"/>
      <c r="H22" s="42" t="s">
        <v>28</v>
      </c>
      <c r="I22" s="88">
        <f>IF(H22&lt;&gt;"",20/20,IF(G22&lt;&gt;"",15/20,IF(F22&lt;&gt;"",8/20,IF(E22&lt;&gt;"",2/20,0))))*$C$22*20</f>
        <v>1.6</v>
      </c>
      <c r="J22" s="85" t="s">
        <v>117</v>
      </c>
    </row>
    <row r="23" spans="1:10" ht="59.25" customHeight="1" thickBot="1" x14ac:dyDescent="0.3">
      <c r="A23" s="245" t="s">
        <v>153</v>
      </c>
      <c r="B23" s="246"/>
      <c r="C23" s="35">
        <v>7.0000000000000007E-2</v>
      </c>
      <c r="D23" s="38"/>
      <c r="E23" s="38"/>
      <c r="F23" s="38"/>
      <c r="G23" s="38"/>
      <c r="H23" s="39" t="s">
        <v>28</v>
      </c>
      <c r="I23" s="89">
        <f>IF(H23&lt;&gt;"",20/20,IF(G23&lt;&gt;"",15/20,IF(F23&lt;&gt;"",8/20,IF(E23&lt;&gt;"",2/20,0))))*$C$23*20</f>
        <v>1.4000000000000001</v>
      </c>
      <c r="J23" s="87" t="s">
        <v>118</v>
      </c>
    </row>
    <row r="25" spans="1:10" ht="15.75" thickBot="1" x14ac:dyDescent="0.3"/>
    <row r="26" spans="1:10" ht="24.75" thickBot="1" x14ac:dyDescent="0.3">
      <c r="A26" s="65" t="s">
        <v>47</v>
      </c>
      <c r="B26" s="66" t="s">
        <v>48</v>
      </c>
      <c r="C26" s="67">
        <f>C9+C10+C12+C13+C14+C15+C17+C19+C20+C22+C23</f>
        <v>1</v>
      </c>
      <c r="D26" s="249">
        <f>SUM(I9:I23)</f>
        <v>20</v>
      </c>
      <c r="E26" s="250"/>
      <c r="F26" s="250"/>
      <c r="G26" s="250"/>
      <c r="H26" s="251"/>
      <c r="I26" s="21">
        <f>SUM(I9:I23)</f>
        <v>20</v>
      </c>
    </row>
    <row r="27" spans="1:10" ht="30" customHeight="1" thickBot="1" x14ac:dyDescent="0.3"/>
    <row r="28" spans="1:10" ht="107.25" customHeight="1" thickBot="1" x14ac:dyDescent="0.3">
      <c r="A28" s="189" t="s">
        <v>128</v>
      </c>
      <c r="B28" s="190"/>
      <c r="C28" s="191" t="s">
        <v>127</v>
      </c>
      <c r="D28" s="192"/>
      <c r="E28" s="192"/>
      <c r="F28" s="192"/>
      <c r="G28" s="192"/>
      <c r="H28" s="193"/>
    </row>
    <row r="29" spans="1:10" ht="95.25" customHeight="1" x14ac:dyDescent="0.25">
      <c r="A29" s="244" t="s">
        <v>151</v>
      </c>
      <c r="B29" s="244"/>
      <c r="C29" s="244"/>
      <c r="D29" s="244"/>
      <c r="E29" s="244"/>
      <c r="F29" s="244"/>
      <c r="G29" s="244"/>
      <c r="H29" s="244"/>
    </row>
    <row r="30" spans="1:10" x14ac:dyDescent="0.25">
      <c r="A30" s="96"/>
      <c r="B30" s="97"/>
    </row>
  </sheetData>
  <protectedRanges>
    <protectedRange sqref="D9:H23" name="Plage1_7"/>
  </protectedRanges>
  <mergeCells count="26">
    <mergeCell ref="F3:H3"/>
    <mergeCell ref="A8:J8"/>
    <mergeCell ref="A28:B28"/>
    <mergeCell ref="C28:H28"/>
    <mergeCell ref="A7:B7"/>
    <mergeCell ref="A29:H29"/>
    <mergeCell ref="A23:B23"/>
    <mergeCell ref="A22:B22"/>
    <mergeCell ref="D26:H26"/>
    <mergeCell ref="A21:J21"/>
    <mergeCell ref="F2:J2"/>
    <mergeCell ref="I3:J3"/>
    <mergeCell ref="A20:B20"/>
    <mergeCell ref="A19:B19"/>
    <mergeCell ref="A9:B9"/>
    <mergeCell ref="A15:B15"/>
    <mergeCell ref="A14:B14"/>
    <mergeCell ref="A13:B13"/>
    <mergeCell ref="A12:B12"/>
    <mergeCell ref="A10:B10"/>
    <mergeCell ref="A16:J16"/>
    <mergeCell ref="A18:J18"/>
    <mergeCell ref="A2:E2"/>
    <mergeCell ref="A3:E3"/>
    <mergeCell ref="A5:H5"/>
    <mergeCell ref="A17:B17"/>
  </mergeCells>
  <pageMargins left="0.7" right="0.7" top="0.75" bottom="0.75" header="0.3" footer="0.3"/>
  <pageSetup paperSize="9" scale="5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2"/>
  <sheetViews>
    <sheetView topLeftCell="A13" zoomScale="60" zoomScaleNormal="60" workbookViewId="0">
      <selection activeCell="A14" sqref="A14:H14"/>
    </sheetView>
  </sheetViews>
  <sheetFormatPr baseColWidth="10" defaultColWidth="11.42578125" defaultRowHeight="15" x14ac:dyDescent="0.25"/>
  <cols>
    <col min="1" max="1" width="26.42578125" customWidth="1"/>
    <col min="2" max="2" width="41.28515625" customWidth="1"/>
    <col min="3" max="3" width="7.140625" bestFit="1" customWidth="1"/>
    <col min="4" max="8" width="4.7109375" customWidth="1"/>
    <col min="9" max="9" width="7.140625" customWidth="1"/>
    <col min="10" max="10" width="69.140625" customWidth="1"/>
  </cols>
  <sheetData>
    <row r="2" spans="1:13" ht="38.25" customHeight="1" x14ac:dyDescent="0.25">
      <c r="A2" s="239" t="s">
        <v>20</v>
      </c>
      <c r="B2" s="240"/>
      <c r="C2" s="240"/>
      <c r="D2" s="240"/>
      <c r="E2" s="240"/>
      <c r="F2" s="241"/>
      <c r="G2" s="229" t="s">
        <v>21</v>
      </c>
      <c r="H2" s="229"/>
      <c r="I2" s="229"/>
      <c r="J2" s="229"/>
      <c r="K2" s="124"/>
    </row>
    <row r="3" spans="1:13" ht="49.5" customHeight="1" x14ac:dyDescent="0.25">
      <c r="A3" s="239" t="s">
        <v>136</v>
      </c>
      <c r="B3" s="240"/>
      <c r="C3" s="240"/>
      <c r="D3" s="240"/>
      <c r="E3" s="240"/>
      <c r="F3" s="241"/>
      <c r="G3" s="274" t="s">
        <v>138</v>
      </c>
      <c r="H3" s="274"/>
      <c r="I3" s="274"/>
      <c r="J3" s="68" t="s">
        <v>22</v>
      </c>
      <c r="K3" s="125"/>
    </row>
    <row r="4" spans="1:13" ht="20.25" customHeight="1" thickBot="1" x14ac:dyDescent="0.3">
      <c r="A4" s="9"/>
      <c r="B4" s="9"/>
      <c r="C4" s="10"/>
      <c r="D4" s="10"/>
      <c r="E4" s="11"/>
      <c r="F4" s="12"/>
      <c r="G4" s="12"/>
      <c r="H4" s="12"/>
    </row>
    <row r="5" spans="1:13" ht="36.75" customHeight="1" thickBot="1" x14ac:dyDescent="0.3">
      <c r="A5" s="219" t="s">
        <v>23</v>
      </c>
      <c r="B5" s="219"/>
      <c r="C5" s="219"/>
      <c r="D5" s="219"/>
      <c r="E5" s="219"/>
      <c r="F5" s="219"/>
      <c r="G5" s="219"/>
      <c r="H5" s="219"/>
      <c r="J5" s="8"/>
    </row>
    <row r="6" spans="1:13" ht="57.75" customHeight="1" x14ac:dyDescent="0.25">
      <c r="A6" s="160" t="s">
        <v>150</v>
      </c>
      <c r="B6" s="14"/>
      <c r="C6" s="14"/>
      <c r="D6" s="14"/>
      <c r="E6" s="14"/>
      <c r="F6" s="14"/>
      <c r="G6" s="14"/>
      <c r="H6" s="14"/>
      <c r="I6" s="15"/>
    </row>
    <row r="7" spans="1:13" ht="21.75" customHeight="1" thickBot="1" x14ac:dyDescent="0.3">
      <c r="A7" s="185"/>
      <c r="B7" s="185"/>
      <c r="C7" s="185"/>
      <c r="D7" s="185"/>
      <c r="E7" s="185"/>
      <c r="F7" s="185"/>
      <c r="G7" s="185"/>
      <c r="H7" s="185"/>
      <c r="I7" s="15"/>
    </row>
    <row r="8" spans="1:13" ht="15.75" thickBot="1" x14ac:dyDescent="0.3">
      <c r="A8" s="206" t="s">
        <v>86</v>
      </c>
      <c r="B8" s="207"/>
      <c r="C8" s="17" t="s">
        <v>25</v>
      </c>
      <c r="D8" s="16" t="s">
        <v>26</v>
      </c>
      <c r="E8" s="16">
        <v>1</v>
      </c>
      <c r="F8" s="16">
        <v>2</v>
      </c>
      <c r="G8" s="16">
        <v>3</v>
      </c>
      <c r="H8" s="104">
        <v>4</v>
      </c>
      <c r="I8" s="126" t="s">
        <v>131</v>
      </c>
      <c r="J8" s="48" t="s">
        <v>72</v>
      </c>
    </row>
    <row r="9" spans="1:13" ht="15.75" thickBot="1" x14ac:dyDescent="0.3">
      <c r="I9" s="76"/>
    </row>
    <row r="10" spans="1:13" ht="159.75" customHeight="1" x14ac:dyDescent="0.25">
      <c r="A10" s="265" t="s">
        <v>64</v>
      </c>
      <c r="B10" s="266"/>
      <c r="C10" s="105">
        <v>0.25</v>
      </c>
      <c r="D10" s="120"/>
      <c r="E10" s="120"/>
      <c r="F10" s="120"/>
      <c r="G10" s="120"/>
      <c r="H10" s="121" t="s">
        <v>28</v>
      </c>
      <c r="I10" s="88">
        <f>IF(H10&lt;&gt;"",20/20,IF(G10&lt;&gt;"",15/20,IF(F10&lt;&gt;"",8/20,IF(E10&lt;&gt;"",2/20,0))))*$C$10*20</f>
        <v>5</v>
      </c>
      <c r="J10" s="110" t="s">
        <v>132</v>
      </c>
    </row>
    <row r="11" spans="1:13" ht="234" customHeight="1" x14ac:dyDescent="0.25">
      <c r="A11" s="98" t="s">
        <v>65</v>
      </c>
      <c r="B11" s="18"/>
      <c r="C11" s="19">
        <v>0.25</v>
      </c>
      <c r="D11" s="102"/>
      <c r="E11" s="102"/>
      <c r="F11" s="102"/>
      <c r="G11" s="102"/>
      <c r="H11" s="102" t="s">
        <v>28</v>
      </c>
      <c r="I11" s="90">
        <f>IF(H11&lt;&gt;"",20/20,IF(G11&lt;&gt;"",15/20,IF(F11&lt;&gt;"",8/20,IF(E11&lt;&gt;"",2/20,0))))*$C$11*20</f>
        <v>5</v>
      </c>
      <c r="J11" s="111" t="s">
        <v>133</v>
      </c>
    </row>
    <row r="12" spans="1:13" ht="181.5" customHeight="1" thickBot="1" x14ac:dyDescent="0.3">
      <c r="A12" s="99" t="s">
        <v>152</v>
      </c>
      <c r="B12" s="100"/>
      <c r="C12" s="106">
        <v>0.25</v>
      </c>
      <c r="D12" s="122"/>
      <c r="E12" s="122"/>
      <c r="F12" s="122"/>
      <c r="G12" s="122"/>
      <c r="H12" s="123" t="s">
        <v>28</v>
      </c>
      <c r="I12" s="89">
        <f>IF(H12&lt;&gt;"",20/20,IF(G12&lt;&gt;"",15/20,IF(F12&lt;&gt;"",8/20,IF(E12&lt;&gt;"",2/20,0))))*$C$11*20</f>
        <v>5</v>
      </c>
      <c r="J12" s="112" t="s">
        <v>134</v>
      </c>
      <c r="M12" s="61"/>
    </row>
    <row r="13" spans="1:13" ht="309.75" customHeight="1" thickBot="1" x14ac:dyDescent="0.3">
      <c r="A13" s="267" t="s">
        <v>66</v>
      </c>
      <c r="B13" s="268"/>
      <c r="C13" s="58">
        <v>0.25</v>
      </c>
      <c r="D13" s="103"/>
      <c r="E13" s="103"/>
      <c r="F13" s="103"/>
      <c r="G13" s="103"/>
      <c r="H13" s="103"/>
      <c r="I13" s="101">
        <f>IF(H13&lt;&gt;"",20/20,IF(G13&lt;&gt;"",15/20,IF(F13&lt;&gt;"",8/20,IF(E13&lt;&gt;"",2/20,0))))*$C$11*20</f>
        <v>0</v>
      </c>
      <c r="J13" s="113" t="s">
        <v>139</v>
      </c>
    </row>
    <row r="14" spans="1:13" ht="15.75" customHeight="1" thickBot="1" x14ac:dyDescent="0.3">
      <c r="A14" s="261" t="s">
        <v>67</v>
      </c>
      <c r="B14" s="262"/>
      <c r="C14" s="262">
        <v>7.0000000000000007E-2</v>
      </c>
      <c r="D14" s="262"/>
      <c r="E14" s="262"/>
      <c r="F14" s="262"/>
      <c r="G14" s="262"/>
      <c r="H14" s="262"/>
      <c r="I14" s="117"/>
      <c r="J14" s="118"/>
    </row>
    <row r="15" spans="1:13" ht="38.25" customHeight="1" thickBot="1" x14ac:dyDescent="0.3">
      <c r="A15" s="263" t="s">
        <v>68</v>
      </c>
      <c r="B15" s="264"/>
      <c r="C15" s="114">
        <v>0.1</v>
      </c>
      <c r="D15" s="115"/>
      <c r="E15" s="115"/>
      <c r="F15" s="115"/>
      <c r="G15" s="115"/>
      <c r="H15" s="116" t="s">
        <v>28</v>
      </c>
      <c r="I15" s="101">
        <f>IF(H15&lt;&gt;"",20/20,IF(G15&lt;&gt;"",15/20,IF(F15&lt;&gt;"",8/20,IF(E15&lt;&gt;"",2/20,0))))*$C$15*20</f>
        <v>2</v>
      </c>
      <c r="J15" s="109"/>
    </row>
    <row r="16" spans="1:13" ht="15.75" thickBot="1" x14ac:dyDescent="0.3">
      <c r="A16" s="272" t="s">
        <v>69</v>
      </c>
      <c r="B16" s="273"/>
      <c r="C16" s="273"/>
      <c r="D16" s="273"/>
      <c r="E16" s="273"/>
      <c r="F16" s="273"/>
      <c r="G16" s="273"/>
      <c r="H16" s="273"/>
      <c r="I16" s="119"/>
      <c r="J16" s="118"/>
    </row>
    <row r="17" spans="1:10" ht="78" customHeight="1" thickBot="1" x14ac:dyDescent="0.3">
      <c r="A17" s="263" t="s">
        <v>70</v>
      </c>
      <c r="B17" s="264"/>
      <c r="C17" s="58">
        <v>0.15</v>
      </c>
      <c r="D17" s="107"/>
      <c r="E17" s="107"/>
      <c r="F17" s="107"/>
      <c r="G17" s="107"/>
      <c r="H17" s="107" t="s">
        <v>28</v>
      </c>
      <c r="I17" s="101">
        <f>IF(H17&lt;&gt;"",20/20,IF(G17&lt;&gt;"",15/20,IF(F17&lt;&gt;"",8/20,IF(E17&lt;&gt;"",2/20,0))))*$C$17*20</f>
        <v>3</v>
      </c>
      <c r="J17" s="109"/>
    </row>
    <row r="18" spans="1:10" ht="36" customHeight="1" thickBot="1" x14ac:dyDescent="0.3">
      <c r="A18" s="65" t="s">
        <v>47</v>
      </c>
      <c r="B18" s="108" t="s">
        <v>48</v>
      </c>
      <c r="C18" s="67">
        <v>1</v>
      </c>
      <c r="D18" s="269">
        <f>SUM(I10:I17)</f>
        <v>20</v>
      </c>
      <c r="E18" s="250"/>
      <c r="F18" s="250"/>
      <c r="G18" s="250"/>
      <c r="H18" s="251"/>
      <c r="I18" s="21"/>
    </row>
    <row r="19" spans="1:10" ht="15.75" thickBot="1" x14ac:dyDescent="0.3"/>
    <row r="20" spans="1:10" ht="77.849999999999994" customHeight="1" thickBot="1" x14ac:dyDescent="0.3">
      <c r="A20" s="270" t="s">
        <v>49</v>
      </c>
      <c r="B20" s="190"/>
      <c r="C20" s="271" t="s">
        <v>125</v>
      </c>
      <c r="D20" s="192"/>
      <c r="E20" s="192"/>
      <c r="F20" s="192"/>
      <c r="G20" s="192"/>
      <c r="H20" s="193"/>
    </row>
    <row r="21" spans="1:10" ht="92.25" customHeight="1" x14ac:dyDescent="0.25">
      <c r="A21" s="185" t="s">
        <v>151</v>
      </c>
      <c r="B21" s="185"/>
      <c r="C21" s="185"/>
      <c r="D21" s="185"/>
      <c r="E21" s="185"/>
      <c r="F21" s="185"/>
      <c r="G21" s="185"/>
      <c r="H21" s="185"/>
    </row>
    <row r="22" spans="1:10" x14ac:dyDescent="0.25">
      <c r="A22" s="23"/>
    </row>
  </sheetData>
  <protectedRanges>
    <protectedRange sqref="D11:H15" name="Plage1_7_1"/>
    <protectedRange sqref="D17:H17" name="Plage1_7"/>
  </protectedRanges>
  <mergeCells count="17">
    <mergeCell ref="G2:J2"/>
    <mergeCell ref="A2:F2"/>
    <mergeCell ref="A5:H5"/>
    <mergeCell ref="A3:F3"/>
    <mergeCell ref="G3:I3"/>
    <mergeCell ref="A21:H21"/>
    <mergeCell ref="D18:H18"/>
    <mergeCell ref="A20:B20"/>
    <mergeCell ref="C20:H20"/>
    <mergeCell ref="A16:H16"/>
    <mergeCell ref="A17:B17"/>
    <mergeCell ref="A14:H14"/>
    <mergeCell ref="A15:B15"/>
    <mergeCell ref="A7:H7"/>
    <mergeCell ref="A10:B10"/>
    <mergeCell ref="A8:B8"/>
    <mergeCell ref="A13:B1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Dossier MCAD</vt:lpstr>
      <vt:lpstr>EP1</vt:lpstr>
      <vt:lpstr>EP2</vt:lpstr>
      <vt:lpstr>EP3</vt:lpstr>
    </vt:vector>
  </TitlesOfParts>
  <Manager/>
  <Company>Academie de Grenoble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Attuyer Audrey</dc:creator>
  <cp:keywords/>
  <dc:description/>
  <cp:lastModifiedBy>Chargée de Mission</cp:lastModifiedBy>
  <cp:revision/>
  <cp:lastPrinted>2024-04-03T11:16:51Z</cp:lastPrinted>
  <dcterms:created xsi:type="dcterms:W3CDTF">2023-07-21T12:01:47Z</dcterms:created>
  <dcterms:modified xsi:type="dcterms:W3CDTF">2024-10-03T19:52:47Z</dcterms:modified>
  <cp:category/>
  <cp:contentStatus/>
</cp:coreProperties>
</file>